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\backerj\nCoV\ContactAnalysis\data\"/>
    </mc:Choice>
  </mc:AlternateContent>
  <xr:revisionPtr revIDLastSave="0" documentId="13_ncr:1_{60309F10-BC7E-475B-82C7-61D6AB26E86D}" xr6:coauthVersionLast="41" xr6:coauthVersionMax="41" xr10:uidLastSave="{00000000-0000-0000-0000-000000000000}"/>
  <bookViews>
    <workbookView xWindow="31530" yWindow="2730" windowWidth="21600" windowHeight="11385" xr2:uid="{00000000-000D-0000-FFFF-FFFF00000000}"/>
  </bookViews>
  <sheets>
    <sheet name="MeasureInputs_12mrt20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M60" i="1" l="1"/>
  <c r="BL60" i="1"/>
  <c r="BK60" i="1"/>
  <c r="BJ60" i="1"/>
  <c r="BI60" i="1"/>
  <c r="BH60" i="1"/>
  <c r="BG60" i="1"/>
  <c r="BF60" i="1"/>
  <c r="BE60" i="1"/>
  <c r="AW60" i="1"/>
  <c r="V60" i="1"/>
  <c r="M60" i="1"/>
  <c r="K60" i="1"/>
  <c r="J60" i="1"/>
  <c r="I60" i="1"/>
  <c r="H60" i="1"/>
  <c r="G60" i="1"/>
  <c r="F60" i="1"/>
  <c r="E60" i="1"/>
  <c r="D60" i="1"/>
  <c r="AX61" i="1" l="1"/>
  <c r="E61" i="1"/>
  <c r="BM61" i="1"/>
  <c r="BL61" i="1"/>
  <c r="BK61" i="1"/>
  <c r="BJ61" i="1"/>
  <c r="BI61" i="1"/>
  <c r="BH61" i="1"/>
  <c r="BG61" i="1"/>
  <c r="BF61" i="1"/>
  <c r="BE61" i="1"/>
  <c r="V61" i="1"/>
  <c r="M61" i="1"/>
  <c r="K61" i="1"/>
  <c r="J61" i="1"/>
  <c r="I61" i="1"/>
  <c r="H61" i="1"/>
  <c r="G61" i="1"/>
  <c r="F61" i="1"/>
  <c r="D61" i="1"/>
  <c r="V59" i="1"/>
  <c r="D59" i="1"/>
  <c r="BM58" i="1"/>
  <c r="BL58" i="1"/>
  <c r="BK58" i="1"/>
  <c r="BJ58" i="1"/>
  <c r="BI58" i="1"/>
  <c r="BH58" i="1"/>
  <c r="BG58" i="1"/>
  <c r="BF58" i="1"/>
  <c r="BE58" i="1"/>
  <c r="K58" i="1"/>
  <c r="J58" i="1"/>
  <c r="I58" i="1"/>
  <c r="H58" i="1"/>
  <c r="G58" i="1"/>
  <c r="F58" i="1"/>
  <c r="E58" i="1"/>
  <c r="D58" i="1"/>
  <c r="M59" i="1"/>
  <c r="BM59" i="1"/>
  <c r="BL59" i="1"/>
  <c r="BK59" i="1"/>
  <c r="BJ59" i="1"/>
  <c r="BI59" i="1"/>
  <c r="BH59" i="1"/>
  <c r="BG59" i="1"/>
  <c r="BF59" i="1"/>
  <c r="BE59" i="1"/>
  <c r="K59" i="1"/>
  <c r="J59" i="1"/>
  <c r="I59" i="1"/>
  <c r="H59" i="1"/>
  <c r="G59" i="1"/>
  <c r="F59" i="1"/>
  <c r="E59" i="1"/>
  <c r="BM57" i="1" l="1"/>
  <c r="BL57" i="1"/>
  <c r="BK57" i="1"/>
  <c r="BJ57" i="1"/>
  <c r="BI57" i="1"/>
  <c r="BH57" i="1"/>
  <c r="BG57" i="1"/>
  <c r="BF57" i="1"/>
  <c r="BE57" i="1"/>
  <c r="K57" i="1"/>
  <c r="J57" i="1"/>
  <c r="I57" i="1"/>
  <c r="H57" i="1"/>
  <c r="G57" i="1"/>
  <c r="F57" i="1"/>
  <c r="E57" i="1"/>
  <c r="D57" i="1"/>
  <c r="C57" i="1"/>
  <c r="D56" i="1"/>
  <c r="E56" i="1"/>
  <c r="F56" i="1"/>
  <c r="G56" i="1"/>
  <c r="H56" i="1"/>
  <c r="I56" i="1"/>
  <c r="J56" i="1"/>
  <c r="K56" i="1"/>
  <c r="C56" i="1"/>
  <c r="BM56" i="1"/>
  <c r="BL56" i="1"/>
  <c r="BK56" i="1"/>
  <c r="BJ56" i="1"/>
  <c r="BI56" i="1"/>
  <c r="BH56" i="1"/>
  <c r="BG56" i="1"/>
  <c r="BF56" i="1"/>
  <c r="BE56" i="1"/>
  <c r="BM55" i="1" l="1"/>
  <c r="BL55" i="1"/>
  <c r="BK55" i="1"/>
  <c r="BJ55" i="1"/>
  <c r="BI55" i="1"/>
  <c r="BH55" i="1"/>
  <c r="BG55" i="1"/>
  <c r="BF55" i="1"/>
  <c r="BE55" i="1"/>
  <c r="K55" i="1"/>
  <c r="J55" i="1"/>
  <c r="I55" i="1"/>
  <c r="H55" i="1"/>
  <c r="G55" i="1"/>
  <c r="F55" i="1"/>
  <c r="E55" i="1"/>
  <c r="D55" i="1"/>
  <c r="C55" i="1"/>
  <c r="BM54" i="1"/>
  <c r="BL54" i="1"/>
  <c r="BK54" i="1"/>
  <c r="BJ54" i="1"/>
  <c r="BI54" i="1"/>
  <c r="BH54" i="1"/>
  <c r="BG54" i="1"/>
  <c r="BF54" i="1"/>
  <c r="BE54" i="1"/>
  <c r="K54" i="1"/>
  <c r="J54" i="1"/>
  <c r="I54" i="1"/>
  <c r="H54" i="1"/>
  <c r="G54" i="1"/>
  <c r="F54" i="1"/>
  <c r="E54" i="1"/>
  <c r="D54" i="1"/>
  <c r="C54" i="1"/>
  <c r="D52" i="1" l="1"/>
  <c r="E52" i="1"/>
  <c r="F52" i="1"/>
  <c r="G52" i="1"/>
  <c r="H52" i="1"/>
  <c r="I52" i="1"/>
  <c r="J52" i="1"/>
  <c r="K52" i="1"/>
  <c r="D53" i="1"/>
  <c r="E53" i="1"/>
  <c r="F53" i="1"/>
  <c r="G53" i="1"/>
  <c r="H53" i="1"/>
  <c r="I53" i="1"/>
  <c r="J53" i="1"/>
  <c r="K53" i="1"/>
  <c r="C53" i="1"/>
  <c r="C52" i="1"/>
  <c r="BM53" i="1"/>
  <c r="BL53" i="1"/>
  <c r="BK53" i="1"/>
  <c r="BJ53" i="1"/>
  <c r="BI53" i="1"/>
  <c r="BH53" i="1"/>
  <c r="BG53" i="1"/>
  <c r="BF53" i="1"/>
  <c r="BE53" i="1"/>
  <c r="BM52" i="1"/>
  <c r="BL52" i="1"/>
  <c r="BK52" i="1"/>
  <c r="BJ52" i="1"/>
  <c r="BI52" i="1"/>
  <c r="BH52" i="1"/>
  <c r="BG52" i="1"/>
  <c r="BF52" i="1"/>
  <c r="BE52" i="1"/>
  <c r="BF43" i="1" l="1"/>
  <c r="BG43" i="1"/>
  <c r="BH43" i="1"/>
  <c r="BI43" i="1"/>
  <c r="BJ43" i="1"/>
  <c r="BK43" i="1"/>
  <c r="BL43" i="1"/>
  <c r="BM43" i="1"/>
  <c r="BE43" i="1"/>
  <c r="BD43" i="1"/>
  <c r="BC43" i="1"/>
  <c r="BB43" i="1"/>
  <c r="BA43" i="1"/>
  <c r="AZ43" i="1"/>
  <c r="AY43" i="1"/>
  <c r="AX43" i="1"/>
  <c r="AW43" i="1"/>
  <c r="AV43" i="1"/>
  <c r="T43" i="1"/>
  <c r="S43" i="1"/>
  <c r="R43" i="1"/>
  <c r="Q43" i="1"/>
  <c r="P43" i="1"/>
  <c r="O43" i="1"/>
  <c r="N43" i="1"/>
  <c r="M43" i="1"/>
  <c r="L43" i="1"/>
  <c r="BF39" i="1" l="1"/>
  <c r="BG39" i="1"/>
  <c r="BH39" i="1"/>
  <c r="BI39" i="1"/>
  <c r="BJ39" i="1"/>
  <c r="BK39" i="1"/>
  <c r="BL39" i="1"/>
  <c r="BM39" i="1"/>
  <c r="BF40" i="1"/>
  <c r="BG40" i="1"/>
  <c r="BH40" i="1"/>
  <c r="BI40" i="1"/>
  <c r="BJ40" i="1"/>
  <c r="BK40" i="1"/>
  <c r="BL40" i="1"/>
  <c r="BM40" i="1"/>
  <c r="BF41" i="1"/>
  <c r="BG41" i="1"/>
  <c r="BH41" i="1"/>
  <c r="BI41" i="1"/>
  <c r="BJ41" i="1"/>
  <c r="BK41" i="1"/>
  <c r="BL41" i="1"/>
  <c r="BM41" i="1"/>
  <c r="BF42" i="1"/>
  <c r="BF46" i="1" s="1"/>
  <c r="BG42" i="1"/>
  <c r="BH42" i="1"/>
  <c r="BI42" i="1"/>
  <c r="BJ42" i="1"/>
  <c r="BK42" i="1"/>
  <c r="BL42" i="1"/>
  <c r="BM42" i="1"/>
  <c r="BE40" i="1"/>
  <c r="BE41" i="1"/>
  <c r="BE42" i="1"/>
  <c r="BE46" i="1" s="1"/>
  <c r="BE39" i="1"/>
  <c r="AN51" i="1"/>
  <c r="AO51" i="1"/>
  <c r="AP51" i="1"/>
  <c r="AQ51" i="1"/>
  <c r="AR51" i="1"/>
  <c r="AS51" i="1"/>
  <c r="AT51" i="1"/>
  <c r="AU51" i="1"/>
  <c r="AM51" i="1"/>
  <c r="AD51" i="1"/>
  <c r="AE51" i="1"/>
  <c r="AF51" i="1"/>
  <c r="AG51" i="1"/>
  <c r="AH51" i="1"/>
  <c r="AI51" i="1"/>
  <c r="AJ51" i="1"/>
  <c r="AK51" i="1"/>
  <c r="AL51" i="1"/>
  <c r="D51" i="1"/>
  <c r="E51" i="1"/>
  <c r="F51" i="1"/>
  <c r="G51" i="1"/>
  <c r="H51" i="1"/>
  <c r="I51" i="1"/>
  <c r="J51" i="1"/>
  <c r="K51" i="1"/>
  <c r="C51" i="1"/>
  <c r="AV50" i="1"/>
  <c r="AW50" i="1"/>
  <c r="AX50" i="1"/>
  <c r="AY50" i="1"/>
  <c r="AZ50" i="1"/>
  <c r="BA50" i="1"/>
  <c r="BB50" i="1"/>
  <c r="BC50" i="1"/>
  <c r="BD50" i="1"/>
  <c r="AN50" i="1"/>
  <c r="AO50" i="1"/>
  <c r="AP50" i="1"/>
  <c r="AQ50" i="1"/>
  <c r="AR50" i="1"/>
  <c r="AS50" i="1"/>
  <c r="AT50" i="1"/>
  <c r="AU50" i="1"/>
  <c r="AM50" i="1"/>
  <c r="AE50" i="1"/>
  <c r="AF50" i="1"/>
  <c r="AG50" i="1"/>
  <c r="AH50" i="1"/>
  <c r="AI50" i="1"/>
  <c r="AJ50" i="1"/>
  <c r="AK50" i="1"/>
  <c r="AL50" i="1"/>
  <c r="AD50" i="1"/>
  <c r="AL49" i="1"/>
  <c r="AK49" i="1"/>
  <c r="M50" i="1"/>
  <c r="N50" i="1"/>
  <c r="O50" i="1"/>
  <c r="P50" i="1"/>
  <c r="Q50" i="1"/>
  <c r="R50" i="1"/>
  <c r="S50" i="1"/>
  <c r="T50" i="1"/>
  <c r="L50" i="1"/>
  <c r="BD49" i="1"/>
  <c r="BC49" i="1"/>
  <c r="AU49" i="1"/>
  <c r="AT49" i="1"/>
  <c r="T49" i="1"/>
  <c r="S49" i="1"/>
  <c r="BM47" i="1"/>
  <c r="BF47" i="1"/>
  <c r="BG47" i="1"/>
  <c r="BH47" i="1"/>
  <c r="BI47" i="1"/>
  <c r="BJ47" i="1"/>
  <c r="BK47" i="1"/>
  <c r="BL47" i="1"/>
  <c r="BF48" i="1"/>
  <c r="BG48" i="1"/>
  <c r="BH48" i="1"/>
  <c r="BI48" i="1"/>
  <c r="BJ48" i="1"/>
  <c r="BK48" i="1"/>
  <c r="BL48" i="1"/>
  <c r="BM48" i="1"/>
  <c r="BE48" i="1"/>
  <c r="BE47" i="1"/>
  <c r="AL46" i="1"/>
  <c r="AK46" i="1"/>
  <c r="AJ46" i="1"/>
  <c r="AI46" i="1"/>
  <c r="AH46" i="1"/>
  <c r="AG46" i="1"/>
  <c r="AF46" i="1"/>
  <c r="AE46" i="1"/>
  <c r="AD46" i="1"/>
  <c r="BD46" i="1"/>
  <c r="BC46" i="1"/>
  <c r="BC45" i="1"/>
  <c r="BD45" i="1"/>
  <c r="AU45" i="1"/>
  <c r="AT45" i="1"/>
  <c r="AN45" i="1"/>
  <c r="AO45" i="1"/>
  <c r="AP45" i="1"/>
  <c r="AQ45" i="1"/>
  <c r="AR45" i="1"/>
  <c r="AS45" i="1"/>
  <c r="AM45" i="1"/>
  <c r="AL45" i="1"/>
  <c r="AK45" i="1"/>
  <c r="AJ45" i="1"/>
  <c r="AI45" i="1"/>
  <c r="AH45" i="1"/>
  <c r="AG45" i="1"/>
  <c r="AF45" i="1"/>
  <c r="AE45" i="1"/>
  <c r="AD45" i="1"/>
  <c r="BM44" i="1"/>
  <c r="BM45" i="1" s="1"/>
  <c r="BL44" i="1"/>
  <c r="BH44" i="1"/>
  <c r="BH46" i="1" s="1"/>
  <c r="BI44" i="1"/>
  <c r="BI45" i="1" s="1"/>
  <c r="BJ44" i="1"/>
  <c r="BJ46" i="1" s="1"/>
  <c r="BK44" i="1"/>
  <c r="BK46" i="1" s="1"/>
  <c r="BG44" i="1"/>
  <c r="BD44" i="1"/>
  <c r="BC44" i="1"/>
  <c r="AU44" i="1"/>
  <c r="AT44" i="1"/>
  <c r="AE39" i="1"/>
  <c r="AF39" i="1"/>
  <c r="AG39" i="1"/>
  <c r="AH39" i="1"/>
  <c r="AI39" i="1"/>
  <c r="AJ39" i="1"/>
  <c r="AK39" i="1"/>
  <c r="AL39" i="1"/>
  <c r="AE40" i="1"/>
  <c r="AF40" i="1"/>
  <c r="AG40" i="1"/>
  <c r="AH40" i="1"/>
  <c r="AI40" i="1"/>
  <c r="AJ40" i="1"/>
  <c r="AK40" i="1"/>
  <c r="AL40" i="1"/>
  <c r="AE41" i="1"/>
  <c r="AF41" i="1"/>
  <c r="AG41" i="1"/>
  <c r="AH41" i="1"/>
  <c r="AI41" i="1"/>
  <c r="AJ41" i="1"/>
  <c r="AK41" i="1"/>
  <c r="AL41" i="1"/>
  <c r="R41" i="1"/>
  <c r="Q41" i="1"/>
  <c r="P41" i="1"/>
  <c r="O41" i="1"/>
  <c r="N41" i="1"/>
  <c r="C35" i="1"/>
  <c r="AD41" i="1"/>
  <c r="AD40" i="1"/>
  <c r="AD39" i="1"/>
  <c r="BL46" i="1" l="1"/>
  <c r="BG46" i="1"/>
  <c r="BM46" i="1"/>
  <c r="BH45" i="1"/>
  <c r="BI46" i="1"/>
  <c r="BE45" i="1"/>
  <c r="BL45" i="1"/>
  <c r="BK45" i="1"/>
  <c r="BG45" i="1"/>
  <c r="BJ45" i="1"/>
  <c r="BF45" i="1"/>
</calcChain>
</file>

<file path=xl/sharedStrings.xml><?xml version="1.0" encoding="utf-8"?>
<sst xmlns="http://schemas.openxmlformats.org/spreadsheetml/2006/main" count="148" uniqueCount="139">
  <si>
    <t>measureID</t>
  </si>
  <si>
    <t>measure</t>
  </si>
  <si>
    <t>Case finding, active monitoring, and isolation</t>
  </si>
  <si>
    <t>Contact tracing and isolation; quarantine</t>
  </si>
  <si>
    <t>Contact tracing and isolation; active monitoring</t>
  </si>
  <si>
    <t>Self-quarantine when at event or location of a known case</t>
  </si>
  <si>
    <t>Check temperature, self- quarantine when fever</t>
  </si>
  <si>
    <t>Check temperature, self- isolation when fever, household members in quarantine</t>
  </si>
  <si>
    <t>Self-isolation when having mild symptoms</t>
  </si>
  <si>
    <t>Self-isolation when having mild respriratory symptoms, household members in quarantine</t>
  </si>
  <si>
    <t>General hygiene measures</t>
  </si>
  <si>
    <t>Coughing in elbow</t>
  </si>
  <si>
    <t>Handwashing when arriving and leaving places</t>
  </si>
  <si>
    <t>Use paper handkerchiefs</t>
  </si>
  <si>
    <t>Home made masks</t>
  </si>
  <si>
    <t>Disinfect surfaces</t>
  </si>
  <si>
    <t>No handshake</t>
  </si>
  <si>
    <t>Keeping 2 m distance</t>
  </si>
  <si>
    <t>No meetings at work &gt;50</t>
  </si>
  <si>
    <t>No meetings at work &gt;10</t>
  </si>
  <si>
    <t>Limit social activities</t>
  </si>
  <si>
    <t>No visits to high-risk</t>
  </si>
  <si>
    <t>Closing church</t>
  </si>
  <si>
    <t>Closing restaurants and bars</t>
  </si>
  <si>
    <t>Closing sport clubs, fitness gym</t>
  </si>
  <si>
    <t>Shopping only when essential</t>
  </si>
  <si>
    <t>Closing daycare</t>
  </si>
  <si>
    <t>Closing primary schools</t>
  </si>
  <si>
    <t>Closing secondary schools</t>
  </si>
  <si>
    <t>Closing all schools</t>
  </si>
  <si>
    <t>Closing colleges and universities</t>
  </si>
  <si>
    <t>Work from home</t>
  </si>
  <si>
    <t>Work closure</t>
  </si>
  <si>
    <t>Have one person per household do groceries</t>
  </si>
  <si>
    <t>Shop once a week</t>
  </si>
  <si>
    <t>No nannies, babysitters</t>
  </si>
  <si>
    <t>No public transport</t>
  </si>
  <si>
    <t>No carpooling</t>
  </si>
  <si>
    <t>none</t>
  </si>
  <si>
    <t>D1</t>
  </si>
  <si>
    <t>D2</t>
  </si>
  <si>
    <t>D3</t>
  </si>
  <si>
    <t>Work from home + limit social (-50%)</t>
  </si>
  <si>
    <t>Work from home + limit social (-100%)</t>
  </si>
  <si>
    <t>Work from home + limit social (-100%) + school closure</t>
  </si>
  <si>
    <t>D4</t>
  </si>
  <si>
    <t>I_1</t>
  </si>
  <si>
    <t>I_2</t>
  </si>
  <si>
    <t>I_3</t>
  </si>
  <si>
    <t>I_4</t>
  </si>
  <si>
    <t>I_5</t>
  </si>
  <si>
    <t>I_6</t>
  </si>
  <si>
    <t>I_7</t>
  </si>
  <si>
    <t>I_8</t>
  </si>
  <si>
    <t>I_9</t>
  </si>
  <si>
    <t>H_1</t>
  </si>
  <si>
    <t>H_2</t>
  </si>
  <si>
    <t>H_3</t>
  </si>
  <si>
    <t>H_4</t>
  </si>
  <si>
    <t>H_5</t>
  </si>
  <si>
    <t>H_6</t>
  </si>
  <si>
    <t>H_7</t>
  </si>
  <si>
    <t>H_8</t>
  </si>
  <si>
    <t>H_9</t>
  </si>
  <si>
    <t>W_1</t>
  </si>
  <si>
    <t>W_2</t>
  </si>
  <si>
    <t>W_3</t>
  </si>
  <si>
    <t>W_4</t>
  </si>
  <si>
    <t>W_5</t>
  </si>
  <si>
    <t>W_6</t>
  </si>
  <si>
    <t>W_7</t>
  </si>
  <si>
    <t>W_8</t>
  </si>
  <si>
    <t>W_9</t>
  </si>
  <si>
    <t>S_1</t>
  </si>
  <si>
    <t>S_2</t>
  </si>
  <si>
    <t>S_3</t>
  </si>
  <si>
    <t>S_4</t>
  </si>
  <si>
    <t>S_5</t>
  </si>
  <si>
    <t>S_6</t>
  </si>
  <si>
    <t>S_7</t>
  </si>
  <si>
    <t>S_8</t>
  </si>
  <si>
    <t>S_9</t>
  </si>
  <si>
    <t>T_1</t>
  </si>
  <si>
    <t>T_2</t>
  </si>
  <si>
    <t>T_3</t>
  </si>
  <si>
    <t>T_4</t>
  </si>
  <si>
    <t>T_5</t>
  </si>
  <si>
    <t>T_6</t>
  </si>
  <si>
    <t>T_7</t>
  </si>
  <si>
    <t>T_8</t>
  </si>
  <si>
    <t>T_9</t>
  </si>
  <si>
    <t>L_1</t>
  </si>
  <si>
    <t>L_2</t>
  </si>
  <si>
    <t>L_3</t>
  </si>
  <si>
    <t>L_4</t>
  </si>
  <si>
    <t>L_5</t>
  </si>
  <si>
    <t>L_6</t>
  </si>
  <si>
    <t>L_7</t>
  </si>
  <si>
    <t>L_8</t>
  </si>
  <si>
    <t>L_9</t>
  </si>
  <si>
    <t>O_1</t>
  </si>
  <si>
    <t>O_2</t>
  </si>
  <si>
    <t>O_3</t>
  </si>
  <si>
    <t>O_4</t>
  </si>
  <si>
    <t>O_5</t>
  </si>
  <si>
    <t>O_6</t>
  </si>
  <si>
    <t>O_7</t>
  </si>
  <si>
    <t>O_8</t>
  </si>
  <si>
    <t>O_9</t>
  </si>
  <si>
    <t>E</t>
  </si>
  <si>
    <t>D1 + E</t>
  </si>
  <si>
    <t>Work from home + limit social (-50%) + SD70+</t>
  </si>
  <si>
    <t>SD70+ (E1 - E11)</t>
  </si>
  <si>
    <t>D2 + E</t>
  </si>
  <si>
    <t>Work from home + limit social (-100%) + SD70+</t>
  </si>
  <si>
    <t>UK_CI</t>
  </si>
  <si>
    <t>UK_CI_HQ</t>
  </si>
  <si>
    <t>UK_SDO</t>
  </si>
  <si>
    <t>UK_SD</t>
  </si>
  <si>
    <t>UK_PC</t>
  </si>
  <si>
    <t>UK Case isolation</t>
  </si>
  <si>
    <t>UK Case isolation + home quarantine</t>
  </si>
  <si>
    <t>UK Social distancing 70+</t>
  </si>
  <si>
    <t>UK Social distancing all</t>
  </si>
  <si>
    <t>UK School and university closure</t>
  </si>
  <si>
    <t>Lockdown</t>
  </si>
  <si>
    <t>D3praktijk</t>
  </si>
  <si>
    <t>D3 in practice</t>
  </si>
  <si>
    <t>D3praktijk_leisure70</t>
  </si>
  <si>
    <t>D3praktijk_leisure80</t>
  </si>
  <si>
    <t>D3praktijk_leisure80_plusprimschool</t>
  </si>
  <si>
    <t>D3praktijk_leisure70_plusprimschool</t>
  </si>
  <si>
    <t>P3like</t>
  </si>
  <si>
    <t>D3 to look like P3</t>
  </si>
  <si>
    <t>P3like_plusprimschool</t>
  </si>
  <si>
    <t>D3praktijk_withprimschool</t>
  </si>
  <si>
    <t>D3praktijk_withprimschool_pessimistic</t>
  </si>
  <si>
    <t>D3praktijk_withprimschool_pessimistic_withyouths</t>
  </si>
  <si>
    <t>D3praktijk_withprimschool_upto12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</si>
</sst>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61"/>
  <sheetViews>
    <sheetView tabSelected="1" workbookViewId="0">
      <pane xSplit="1" ySplit="1" topLeftCell="B42" activePane="bottomRight" state="frozen"/>
      <selection pane="topRight" activeCell="B1" sqref="B1"/>
      <selection pane="bottomLeft" activeCell="A2" sqref="A2"/>
      <selection pane="bottomRight" activeCell="B62" sqref="B62"/>
    </sheetView>
  </sheetViews>
  <sheetFormatPr defaultRowHeight="15" x14ac:dyDescent="0.25"/>
  <cols>
    <col min="1" max="1" width="48" bestFit="1" customWidth="1"/>
    <col min="2" max="2" width="31" customWidth="1"/>
  </cols>
  <sheetData>
    <row r="1" spans="1:65" x14ac:dyDescent="0.25">
      <c r="A1" t="s">
        <v>0</v>
      </c>
      <c r="B1" t="s">
        <v>1</v>
      </c>
      <c r="C1" s="2" t="s">
        <v>55</v>
      </c>
      <c r="D1" s="2" t="s">
        <v>56</v>
      </c>
      <c r="E1" s="2" t="s">
        <v>57</v>
      </c>
      <c r="F1" s="2" t="s">
        <v>58</v>
      </c>
      <c r="G1" s="2" t="s">
        <v>59</v>
      </c>
      <c r="H1" s="2" t="s">
        <v>60</v>
      </c>
      <c r="I1" s="2" t="s">
        <v>61</v>
      </c>
      <c r="J1" s="2" t="s">
        <v>62</v>
      </c>
      <c r="K1" s="2" t="s">
        <v>63</v>
      </c>
      <c r="L1" s="2" t="s">
        <v>64</v>
      </c>
      <c r="M1" s="2" t="s">
        <v>65</v>
      </c>
      <c r="N1" s="2" t="s">
        <v>66</v>
      </c>
      <c r="O1" s="2" t="s">
        <v>67</v>
      </c>
      <c r="P1" s="2" t="s">
        <v>68</v>
      </c>
      <c r="Q1" s="2" t="s">
        <v>69</v>
      </c>
      <c r="R1" s="2" t="s">
        <v>70</v>
      </c>
      <c r="S1" s="2" t="s">
        <v>71</v>
      </c>
      <c r="T1" s="2" t="s">
        <v>72</v>
      </c>
      <c r="U1" s="2" t="s">
        <v>73</v>
      </c>
      <c r="V1" s="2" t="s">
        <v>74</v>
      </c>
      <c r="W1" s="2" t="s">
        <v>75</v>
      </c>
      <c r="X1" s="2" t="s">
        <v>76</v>
      </c>
      <c r="Y1" s="2" t="s">
        <v>77</v>
      </c>
      <c r="Z1" s="2" t="s">
        <v>78</v>
      </c>
      <c r="AA1" s="2" t="s">
        <v>79</v>
      </c>
      <c r="AB1" s="2" t="s">
        <v>80</v>
      </c>
      <c r="AC1" s="2" t="s">
        <v>81</v>
      </c>
      <c r="AD1" s="2" t="s">
        <v>82</v>
      </c>
      <c r="AE1" s="2" t="s">
        <v>83</v>
      </c>
      <c r="AF1" s="2" t="s">
        <v>84</v>
      </c>
      <c r="AG1" s="2" t="s">
        <v>85</v>
      </c>
      <c r="AH1" s="2" t="s">
        <v>86</v>
      </c>
      <c r="AI1" s="2" t="s">
        <v>87</v>
      </c>
      <c r="AJ1" s="2" t="s">
        <v>88</v>
      </c>
      <c r="AK1" s="2" t="s">
        <v>89</v>
      </c>
      <c r="AL1" s="2" t="s">
        <v>90</v>
      </c>
      <c r="AM1" s="2" t="s">
        <v>91</v>
      </c>
      <c r="AN1" s="2" t="s">
        <v>92</v>
      </c>
      <c r="AO1" s="2" t="s">
        <v>93</v>
      </c>
      <c r="AP1" s="2" t="s">
        <v>94</v>
      </c>
      <c r="AQ1" s="2" t="s">
        <v>95</v>
      </c>
      <c r="AR1" s="2" t="s">
        <v>96</v>
      </c>
      <c r="AS1" s="2" t="s">
        <v>97</v>
      </c>
      <c r="AT1" s="2" t="s">
        <v>98</v>
      </c>
      <c r="AU1" s="2" t="s">
        <v>99</v>
      </c>
      <c r="AV1" s="2" t="s">
        <v>100</v>
      </c>
      <c r="AW1" s="2" t="s">
        <v>101</v>
      </c>
      <c r="AX1" s="2" t="s">
        <v>102</v>
      </c>
      <c r="AY1" s="2" t="s">
        <v>103</v>
      </c>
      <c r="AZ1" s="2" t="s">
        <v>104</v>
      </c>
      <c r="BA1" s="2" t="s">
        <v>105</v>
      </c>
      <c r="BB1" s="2" t="s">
        <v>106</v>
      </c>
      <c r="BC1" s="2" t="s">
        <v>107</v>
      </c>
      <c r="BD1" s="2" t="s">
        <v>108</v>
      </c>
      <c r="BE1" s="2" t="s">
        <v>46</v>
      </c>
      <c r="BF1" s="2" t="s">
        <v>47</v>
      </c>
      <c r="BG1" s="2" t="s">
        <v>48</v>
      </c>
      <c r="BH1" s="2" t="s">
        <v>49</v>
      </c>
      <c r="BI1" s="2" t="s">
        <v>50</v>
      </c>
      <c r="BJ1" s="2" t="s">
        <v>51</v>
      </c>
      <c r="BK1" s="2" t="s">
        <v>52</v>
      </c>
      <c r="BL1" s="2" t="s">
        <v>53</v>
      </c>
      <c r="BM1" s="2" t="s">
        <v>54</v>
      </c>
    </row>
    <row r="2" spans="1:65" x14ac:dyDescent="0.25">
      <c r="A2">
        <v>1</v>
      </c>
      <c r="B2" t="s">
        <v>2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  <c r="V2">
        <v>1</v>
      </c>
      <c r="W2">
        <v>1</v>
      </c>
      <c r="X2">
        <v>1</v>
      </c>
      <c r="Y2">
        <v>1</v>
      </c>
      <c r="Z2">
        <v>1</v>
      </c>
      <c r="AA2">
        <v>1</v>
      </c>
      <c r="AB2">
        <v>1</v>
      </c>
      <c r="AC2">
        <v>1</v>
      </c>
      <c r="AD2">
        <v>1</v>
      </c>
      <c r="AE2">
        <v>1</v>
      </c>
      <c r="AF2">
        <v>1</v>
      </c>
      <c r="AG2">
        <v>1</v>
      </c>
      <c r="AH2">
        <v>1</v>
      </c>
      <c r="AI2">
        <v>1</v>
      </c>
      <c r="AJ2">
        <v>1</v>
      </c>
      <c r="AK2">
        <v>1</v>
      </c>
      <c r="AL2">
        <v>1</v>
      </c>
      <c r="AM2">
        <v>1</v>
      </c>
      <c r="AN2">
        <v>1</v>
      </c>
      <c r="AO2">
        <v>1</v>
      </c>
      <c r="AP2">
        <v>1</v>
      </c>
      <c r="AQ2">
        <v>1</v>
      </c>
      <c r="AR2">
        <v>1</v>
      </c>
      <c r="AS2">
        <v>1</v>
      </c>
      <c r="AT2">
        <v>1</v>
      </c>
      <c r="AU2">
        <v>1</v>
      </c>
      <c r="AV2">
        <v>1</v>
      </c>
      <c r="AW2">
        <v>1</v>
      </c>
      <c r="AX2">
        <v>1</v>
      </c>
      <c r="AY2">
        <v>1</v>
      </c>
      <c r="AZ2">
        <v>1</v>
      </c>
      <c r="BA2">
        <v>1</v>
      </c>
      <c r="BB2">
        <v>1</v>
      </c>
      <c r="BC2">
        <v>1</v>
      </c>
      <c r="BD2">
        <v>1</v>
      </c>
      <c r="BE2">
        <v>0.84</v>
      </c>
      <c r="BF2">
        <v>0.84</v>
      </c>
      <c r="BG2">
        <v>0.84</v>
      </c>
      <c r="BH2">
        <v>0.84</v>
      </c>
      <c r="BI2">
        <v>0.84</v>
      </c>
      <c r="BJ2">
        <v>0.84</v>
      </c>
      <c r="BK2">
        <v>0.84</v>
      </c>
      <c r="BL2">
        <v>0.84</v>
      </c>
      <c r="BM2">
        <v>0.84</v>
      </c>
    </row>
    <row r="3" spans="1:65" x14ac:dyDescent="0.25">
      <c r="A3">
        <v>2</v>
      </c>
      <c r="B3" t="s">
        <v>3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  <c r="V3">
        <v>1</v>
      </c>
      <c r="W3">
        <v>1</v>
      </c>
      <c r="X3">
        <v>1</v>
      </c>
      <c r="Y3">
        <v>1</v>
      </c>
      <c r="Z3">
        <v>1</v>
      </c>
      <c r="AA3">
        <v>1</v>
      </c>
      <c r="AB3">
        <v>1</v>
      </c>
      <c r="AC3">
        <v>1</v>
      </c>
      <c r="AD3">
        <v>1</v>
      </c>
      <c r="AE3">
        <v>1</v>
      </c>
      <c r="AF3">
        <v>1</v>
      </c>
      <c r="AG3">
        <v>1</v>
      </c>
      <c r="AH3">
        <v>1</v>
      </c>
      <c r="AI3">
        <v>1</v>
      </c>
      <c r="AJ3">
        <v>1</v>
      </c>
      <c r="AK3">
        <v>1</v>
      </c>
      <c r="AL3">
        <v>1</v>
      </c>
      <c r="AM3">
        <v>1</v>
      </c>
      <c r="AN3">
        <v>1</v>
      </c>
      <c r="AO3">
        <v>1</v>
      </c>
      <c r="AP3">
        <v>1</v>
      </c>
      <c r="AQ3">
        <v>1</v>
      </c>
      <c r="AR3">
        <v>1</v>
      </c>
      <c r="AS3">
        <v>1</v>
      </c>
      <c r="AT3">
        <v>1</v>
      </c>
      <c r="AU3">
        <v>1</v>
      </c>
      <c r="AV3">
        <v>1</v>
      </c>
      <c r="AW3">
        <v>1</v>
      </c>
      <c r="AX3">
        <v>1</v>
      </c>
      <c r="AY3">
        <v>1</v>
      </c>
      <c r="AZ3">
        <v>1</v>
      </c>
      <c r="BA3">
        <v>1</v>
      </c>
      <c r="BB3">
        <v>1</v>
      </c>
      <c r="BC3">
        <v>1</v>
      </c>
      <c r="BD3">
        <v>1</v>
      </c>
      <c r="BE3">
        <v>0.49375000000000002</v>
      </c>
      <c r="BF3">
        <v>0.49375000000000002</v>
      </c>
      <c r="BG3">
        <v>0.49375000000000002</v>
      </c>
      <c r="BH3">
        <v>0.49375000000000002</v>
      </c>
      <c r="BI3">
        <v>0.49375000000000002</v>
      </c>
      <c r="BJ3">
        <v>0.49375000000000002</v>
      </c>
      <c r="BK3">
        <v>0.49375000000000002</v>
      </c>
      <c r="BL3">
        <v>0.49375000000000002</v>
      </c>
      <c r="BM3">
        <v>0.49375000000000002</v>
      </c>
    </row>
    <row r="4" spans="1:65" x14ac:dyDescent="0.25">
      <c r="A4">
        <v>3</v>
      </c>
      <c r="B4" t="s">
        <v>4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1</v>
      </c>
      <c r="AA4">
        <v>1</v>
      </c>
      <c r="AB4">
        <v>1</v>
      </c>
      <c r="AC4">
        <v>1</v>
      </c>
      <c r="AD4">
        <v>1</v>
      </c>
      <c r="AE4">
        <v>1</v>
      </c>
      <c r="AF4">
        <v>1</v>
      </c>
      <c r="AG4">
        <v>1</v>
      </c>
      <c r="AH4">
        <v>1</v>
      </c>
      <c r="AI4">
        <v>1</v>
      </c>
      <c r="AJ4">
        <v>1</v>
      </c>
      <c r="AK4">
        <v>1</v>
      </c>
      <c r="AL4">
        <v>1</v>
      </c>
      <c r="AM4">
        <v>1</v>
      </c>
      <c r="AN4">
        <v>1</v>
      </c>
      <c r="AO4">
        <v>1</v>
      </c>
      <c r="AP4">
        <v>1</v>
      </c>
      <c r="AQ4">
        <v>1</v>
      </c>
      <c r="AR4">
        <v>1</v>
      </c>
      <c r="AS4">
        <v>1</v>
      </c>
      <c r="AT4">
        <v>1</v>
      </c>
      <c r="AU4">
        <v>1</v>
      </c>
      <c r="AV4">
        <v>1</v>
      </c>
      <c r="AW4">
        <v>1</v>
      </c>
      <c r="AX4">
        <v>1</v>
      </c>
      <c r="AY4">
        <v>1</v>
      </c>
      <c r="AZ4">
        <v>1</v>
      </c>
      <c r="BA4">
        <v>1</v>
      </c>
      <c r="BB4">
        <v>1</v>
      </c>
      <c r="BC4">
        <v>1</v>
      </c>
      <c r="BD4">
        <v>1</v>
      </c>
      <c r="BE4">
        <v>0.67</v>
      </c>
      <c r="BF4">
        <v>0.67</v>
      </c>
      <c r="BG4">
        <v>0.67</v>
      </c>
      <c r="BH4">
        <v>0.67</v>
      </c>
      <c r="BI4">
        <v>0.67</v>
      </c>
      <c r="BJ4">
        <v>0.67</v>
      </c>
      <c r="BK4">
        <v>0.67</v>
      </c>
      <c r="BL4">
        <v>0.67</v>
      </c>
      <c r="BM4">
        <v>0.67</v>
      </c>
    </row>
    <row r="5" spans="1:65" x14ac:dyDescent="0.25">
      <c r="A5">
        <v>4</v>
      </c>
      <c r="B5" t="s">
        <v>5</v>
      </c>
      <c r="C5">
        <v>1.1000000000000001</v>
      </c>
      <c r="D5">
        <v>1.1000000000000001</v>
      </c>
      <c r="E5">
        <v>1.1000000000000001</v>
      </c>
      <c r="F5">
        <v>1.1000000000000001</v>
      </c>
      <c r="G5">
        <v>1.1000000000000001</v>
      </c>
      <c r="H5">
        <v>1.1000000000000001</v>
      </c>
      <c r="I5">
        <v>1.1000000000000001</v>
      </c>
      <c r="J5">
        <v>1.1000000000000001</v>
      </c>
      <c r="K5">
        <v>1.1000000000000001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1</v>
      </c>
      <c r="AB5">
        <v>1</v>
      </c>
      <c r="AC5">
        <v>1</v>
      </c>
      <c r="AD5">
        <v>1</v>
      </c>
      <c r="AE5">
        <v>1</v>
      </c>
      <c r="AF5">
        <v>1</v>
      </c>
      <c r="AG5">
        <v>1</v>
      </c>
      <c r="AH5">
        <v>1</v>
      </c>
      <c r="AI5">
        <v>1</v>
      </c>
      <c r="AJ5">
        <v>1</v>
      </c>
      <c r="AK5">
        <v>1</v>
      </c>
      <c r="AL5">
        <v>1</v>
      </c>
      <c r="AM5">
        <v>1</v>
      </c>
      <c r="AN5">
        <v>1</v>
      </c>
      <c r="AO5">
        <v>1</v>
      </c>
      <c r="AP5">
        <v>1</v>
      </c>
      <c r="AQ5">
        <v>1</v>
      </c>
      <c r="AR5">
        <v>1</v>
      </c>
      <c r="AS5">
        <v>1</v>
      </c>
      <c r="AT5">
        <v>1</v>
      </c>
      <c r="AU5">
        <v>1</v>
      </c>
      <c r="AV5">
        <v>1</v>
      </c>
      <c r="AW5">
        <v>1</v>
      </c>
      <c r="AX5">
        <v>1</v>
      </c>
      <c r="AY5">
        <v>1</v>
      </c>
      <c r="AZ5">
        <v>1</v>
      </c>
      <c r="BA5">
        <v>1</v>
      </c>
      <c r="BB5">
        <v>1</v>
      </c>
      <c r="BC5">
        <v>1</v>
      </c>
      <c r="BD5">
        <v>1</v>
      </c>
      <c r="BE5">
        <v>0.86750000000000005</v>
      </c>
      <c r="BF5">
        <v>0.86750000000000005</v>
      </c>
      <c r="BG5">
        <v>0.86750000000000005</v>
      </c>
      <c r="BH5">
        <v>0.86750000000000005</v>
      </c>
      <c r="BI5">
        <v>0.86750000000000005</v>
      </c>
      <c r="BJ5">
        <v>0.86750000000000005</v>
      </c>
      <c r="BK5">
        <v>0.86750000000000005</v>
      </c>
      <c r="BL5">
        <v>0.86750000000000005</v>
      </c>
      <c r="BM5">
        <v>0.86750000000000005</v>
      </c>
    </row>
    <row r="6" spans="1:65" x14ac:dyDescent="0.25">
      <c r="A6">
        <v>5</v>
      </c>
      <c r="B6" t="s">
        <v>6</v>
      </c>
      <c r="C6">
        <v>1.1000000000000001</v>
      </c>
      <c r="D6">
        <v>1.1000000000000001</v>
      </c>
      <c r="E6">
        <v>1.1000000000000001</v>
      </c>
      <c r="F6">
        <v>1.1000000000000001</v>
      </c>
      <c r="G6">
        <v>1.1000000000000001</v>
      </c>
      <c r="H6">
        <v>1.1000000000000001</v>
      </c>
      <c r="I6">
        <v>1.1000000000000001</v>
      </c>
      <c r="J6">
        <v>1.1000000000000001</v>
      </c>
      <c r="K6">
        <v>1.1000000000000001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1</v>
      </c>
      <c r="AG6">
        <v>1</v>
      </c>
      <c r="AH6">
        <v>1</v>
      </c>
      <c r="AI6">
        <v>1</v>
      </c>
      <c r="AJ6">
        <v>1</v>
      </c>
      <c r="AK6">
        <v>1</v>
      </c>
      <c r="AL6">
        <v>1</v>
      </c>
      <c r="AM6">
        <v>1</v>
      </c>
      <c r="AN6">
        <v>1</v>
      </c>
      <c r="AO6">
        <v>1</v>
      </c>
      <c r="AP6">
        <v>1</v>
      </c>
      <c r="AQ6">
        <v>1</v>
      </c>
      <c r="AR6">
        <v>1</v>
      </c>
      <c r="AS6">
        <v>1</v>
      </c>
      <c r="AT6">
        <v>1</v>
      </c>
      <c r="AU6">
        <v>1</v>
      </c>
      <c r="AV6">
        <v>1</v>
      </c>
      <c r="AW6">
        <v>1</v>
      </c>
      <c r="AX6">
        <v>1</v>
      </c>
      <c r="AY6">
        <v>1</v>
      </c>
      <c r="AZ6">
        <v>1</v>
      </c>
      <c r="BA6">
        <v>1</v>
      </c>
      <c r="BB6">
        <v>1</v>
      </c>
      <c r="BC6">
        <v>1</v>
      </c>
      <c r="BD6">
        <v>1</v>
      </c>
      <c r="BE6">
        <v>0.875</v>
      </c>
      <c r="BF6">
        <v>0.875</v>
      </c>
      <c r="BG6">
        <v>0.875</v>
      </c>
      <c r="BH6">
        <v>0.875</v>
      </c>
      <c r="BI6">
        <v>0.875</v>
      </c>
      <c r="BJ6">
        <v>0.875</v>
      </c>
      <c r="BK6">
        <v>0.875</v>
      </c>
      <c r="BL6">
        <v>0.875</v>
      </c>
      <c r="BM6">
        <v>0.875</v>
      </c>
    </row>
    <row r="7" spans="1:65" x14ac:dyDescent="0.25">
      <c r="A7">
        <v>6</v>
      </c>
      <c r="B7" t="s">
        <v>7</v>
      </c>
      <c r="C7">
        <v>1.1000000000000001</v>
      </c>
      <c r="D7">
        <v>1.1000000000000001</v>
      </c>
      <c r="E7">
        <v>1.1000000000000001</v>
      </c>
      <c r="F7">
        <v>1.1000000000000001</v>
      </c>
      <c r="G7">
        <v>1.1000000000000001</v>
      </c>
      <c r="H7">
        <v>1.1000000000000001</v>
      </c>
      <c r="I7">
        <v>1.1000000000000001</v>
      </c>
      <c r="J7">
        <v>1.1000000000000001</v>
      </c>
      <c r="K7">
        <v>1.1000000000000001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  <c r="AF7">
        <v>1</v>
      </c>
      <c r="AG7">
        <v>1</v>
      </c>
      <c r="AH7">
        <v>1</v>
      </c>
      <c r="AI7">
        <v>1</v>
      </c>
      <c r="AJ7">
        <v>1</v>
      </c>
      <c r="AK7">
        <v>1</v>
      </c>
      <c r="AL7">
        <v>1</v>
      </c>
      <c r="AM7">
        <v>1</v>
      </c>
      <c r="AN7">
        <v>1</v>
      </c>
      <c r="AO7">
        <v>1</v>
      </c>
      <c r="AP7">
        <v>1</v>
      </c>
      <c r="AQ7">
        <v>1</v>
      </c>
      <c r="AR7">
        <v>1</v>
      </c>
      <c r="AS7">
        <v>1</v>
      </c>
      <c r="AT7">
        <v>1</v>
      </c>
      <c r="AU7">
        <v>1</v>
      </c>
      <c r="AV7">
        <v>1</v>
      </c>
      <c r="AW7">
        <v>1</v>
      </c>
      <c r="AX7">
        <v>1</v>
      </c>
      <c r="AY7">
        <v>1</v>
      </c>
      <c r="AZ7">
        <v>1</v>
      </c>
      <c r="BA7">
        <v>1</v>
      </c>
      <c r="BB7">
        <v>1</v>
      </c>
      <c r="BC7">
        <v>1</v>
      </c>
      <c r="BD7">
        <v>1</v>
      </c>
      <c r="BE7">
        <v>0.75</v>
      </c>
      <c r="BF7">
        <v>0.75</v>
      </c>
      <c r="BG7">
        <v>0.75</v>
      </c>
      <c r="BH7">
        <v>0.75</v>
      </c>
      <c r="BI7">
        <v>0.75</v>
      </c>
      <c r="BJ7">
        <v>0.75</v>
      </c>
      <c r="BK7">
        <v>0.75</v>
      </c>
      <c r="BL7">
        <v>0.75</v>
      </c>
      <c r="BM7">
        <v>0.75</v>
      </c>
    </row>
    <row r="8" spans="1:65" x14ac:dyDescent="0.25">
      <c r="A8">
        <v>7</v>
      </c>
      <c r="B8" t="s">
        <v>8</v>
      </c>
      <c r="C8">
        <v>1.1000000000000001</v>
      </c>
      <c r="D8">
        <v>1.1000000000000001</v>
      </c>
      <c r="E8">
        <v>1.1000000000000001</v>
      </c>
      <c r="F8">
        <v>1.1000000000000001</v>
      </c>
      <c r="G8">
        <v>1.1000000000000001</v>
      </c>
      <c r="H8">
        <v>1.1000000000000001</v>
      </c>
      <c r="I8">
        <v>1.1000000000000001</v>
      </c>
      <c r="J8">
        <v>1.1000000000000001</v>
      </c>
      <c r="K8">
        <v>1.1000000000000001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>
        <v>1</v>
      </c>
      <c r="AF8">
        <v>1</v>
      </c>
      <c r="AG8">
        <v>1</v>
      </c>
      <c r="AH8">
        <v>1</v>
      </c>
      <c r="AI8">
        <v>1</v>
      </c>
      <c r="AJ8">
        <v>1</v>
      </c>
      <c r="AK8">
        <v>1</v>
      </c>
      <c r="AL8">
        <v>1</v>
      </c>
      <c r="AM8">
        <v>1</v>
      </c>
      <c r="AN8">
        <v>1</v>
      </c>
      <c r="AO8">
        <v>1</v>
      </c>
      <c r="AP8">
        <v>1</v>
      </c>
      <c r="AQ8">
        <v>1</v>
      </c>
      <c r="AR8">
        <v>1</v>
      </c>
      <c r="AS8">
        <v>1</v>
      </c>
      <c r="AT8">
        <v>1</v>
      </c>
      <c r="AU8">
        <v>1</v>
      </c>
      <c r="AV8">
        <v>1</v>
      </c>
      <c r="AW8">
        <v>1</v>
      </c>
      <c r="AX8">
        <v>1</v>
      </c>
      <c r="AY8">
        <v>1</v>
      </c>
      <c r="AZ8">
        <v>1</v>
      </c>
      <c r="BA8">
        <v>1</v>
      </c>
      <c r="BB8">
        <v>1</v>
      </c>
      <c r="BC8">
        <v>1</v>
      </c>
      <c r="BD8">
        <v>1</v>
      </c>
      <c r="BE8">
        <v>0.82750000000000001</v>
      </c>
      <c r="BF8">
        <v>0.82750000000000001</v>
      </c>
      <c r="BG8">
        <v>0.82750000000000001</v>
      </c>
      <c r="BH8">
        <v>0.82750000000000001</v>
      </c>
      <c r="BI8">
        <v>0.82750000000000001</v>
      </c>
      <c r="BJ8">
        <v>0.82750000000000001</v>
      </c>
      <c r="BK8">
        <v>0.82750000000000001</v>
      </c>
      <c r="BL8">
        <v>0.82750000000000001</v>
      </c>
      <c r="BM8">
        <v>0.82750000000000001</v>
      </c>
    </row>
    <row r="9" spans="1:65" x14ac:dyDescent="0.25">
      <c r="A9">
        <v>8</v>
      </c>
      <c r="B9" t="s">
        <v>9</v>
      </c>
      <c r="C9">
        <v>1.1000000000000001</v>
      </c>
      <c r="D9">
        <v>1.1000000000000001</v>
      </c>
      <c r="E9">
        <v>1.1000000000000001</v>
      </c>
      <c r="F9">
        <v>1.1000000000000001</v>
      </c>
      <c r="G9">
        <v>1.1000000000000001</v>
      </c>
      <c r="H9">
        <v>1.1000000000000001</v>
      </c>
      <c r="I9">
        <v>1.1000000000000001</v>
      </c>
      <c r="J9">
        <v>1.1000000000000001</v>
      </c>
      <c r="K9">
        <v>1.1000000000000001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>
        <v>1</v>
      </c>
      <c r="AE9">
        <v>1</v>
      </c>
      <c r="AF9">
        <v>1</v>
      </c>
      <c r="AG9">
        <v>1</v>
      </c>
      <c r="AH9">
        <v>1</v>
      </c>
      <c r="AI9">
        <v>1</v>
      </c>
      <c r="AJ9">
        <v>1</v>
      </c>
      <c r="AK9">
        <v>1</v>
      </c>
      <c r="AL9">
        <v>1</v>
      </c>
      <c r="AM9">
        <v>1</v>
      </c>
      <c r="AN9">
        <v>1</v>
      </c>
      <c r="AO9">
        <v>1</v>
      </c>
      <c r="AP9">
        <v>1</v>
      </c>
      <c r="AQ9">
        <v>1</v>
      </c>
      <c r="AR9">
        <v>1</v>
      </c>
      <c r="AS9">
        <v>1</v>
      </c>
      <c r="AT9">
        <v>1</v>
      </c>
      <c r="AU9">
        <v>1</v>
      </c>
      <c r="AV9">
        <v>1</v>
      </c>
      <c r="AW9">
        <v>1</v>
      </c>
      <c r="AX9">
        <v>1</v>
      </c>
      <c r="AY9">
        <v>1</v>
      </c>
      <c r="AZ9">
        <v>1</v>
      </c>
      <c r="BA9">
        <v>1</v>
      </c>
      <c r="BB9">
        <v>1</v>
      </c>
      <c r="BC9">
        <v>1</v>
      </c>
      <c r="BD9">
        <v>1</v>
      </c>
      <c r="BE9">
        <v>0.65500000000000003</v>
      </c>
      <c r="BF9">
        <v>0.65500000000000003</v>
      </c>
      <c r="BG9">
        <v>0.65500000000000003</v>
      </c>
      <c r="BH9">
        <v>0.65500000000000003</v>
      </c>
      <c r="BI9">
        <v>0.65500000000000003</v>
      </c>
      <c r="BJ9">
        <v>0.65500000000000003</v>
      </c>
      <c r="BK9">
        <v>0.65500000000000003</v>
      </c>
      <c r="BL9">
        <v>0.65500000000000003</v>
      </c>
      <c r="BM9">
        <v>0.65500000000000003</v>
      </c>
    </row>
    <row r="10" spans="1:65" x14ac:dyDescent="0.25">
      <c r="A10">
        <v>9</v>
      </c>
      <c r="B10" t="s">
        <v>10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>
        <v>1</v>
      </c>
      <c r="AE10">
        <v>1</v>
      </c>
      <c r="AF10">
        <v>1</v>
      </c>
      <c r="AG10">
        <v>1</v>
      </c>
      <c r="AH10">
        <v>1</v>
      </c>
      <c r="AI10">
        <v>1</v>
      </c>
      <c r="AJ10">
        <v>1</v>
      </c>
      <c r="AK10">
        <v>1</v>
      </c>
      <c r="AL10">
        <v>1</v>
      </c>
      <c r="AM10">
        <v>1</v>
      </c>
      <c r="AN10">
        <v>1</v>
      </c>
      <c r="AO10">
        <v>1</v>
      </c>
      <c r="AP10">
        <v>1</v>
      </c>
      <c r="AQ10">
        <v>1</v>
      </c>
      <c r="AR10">
        <v>1</v>
      </c>
      <c r="AS10">
        <v>1</v>
      </c>
      <c r="AT10">
        <v>1</v>
      </c>
      <c r="AU10">
        <v>1</v>
      </c>
      <c r="AV10">
        <v>1</v>
      </c>
      <c r="AW10">
        <v>1</v>
      </c>
      <c r="AX10">
        <v>1</v>
      </c>
      <c r="AY10">
        <v>1</v>
      </c>
      <c r="AZ10">
        <v>1</v>
      </c>
      <c r="BA10">
        <v>1</v>
      </c>
      <c r="BB10">
        <v>1</v>
      </c>
      <c r="BC10">
        <v>1</v>
      </c>
      <c r="BD10">
        <v>1</v>
      </c>
      <c r="BE10">
        <v>0.92500000000000004</v>
      </c>
      <c r="BF10">
        <v>0.92500000000000004</v>
      </c>
      <c r="BG10">
        <v>0.92500000000000004</v>
      </c>
      <c r="BH10">
        <v>0.92500000000000004</v>
      </c>
      <c r="BI10">
        <v>0.92500000000000004</v>
      </c>
      <c r="BJ10">
        <v>0.92500000000000004</v>
      </c>
      <c r="BK10">
        <v>0.92500000000000004</v>
      </c>
      <c r="BL10">
        <v>0.92500000000000004</v>
      </c>
      <c r="BM10">
        <v>0.92500000000000004</v>
      </c>
    </row>
    <row r="11" spans="1:65" x14ac:dyDescent="0.25">
      <c r="A11">
        <v>10</v>
      </c>
      <c r="B11" t="s">
        <v>11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>
        <v>1</v>
      </c>
      <c r="AE11">
        <v>1</v>
      </c>
      <c r="AF11">
        <v>1</v>
      </c>
      <c r="AG11">
        <v>1</v>
      </c>
      <c r="AH11">
        <v>1</v>
      </c>
      <c r="AI11">
        <v>1</v>
      </c>
      <c r="AJ11">
        <v>1</v>
      </c>
      <c r="AK11">
        <v>1</v>
      </c>
      <c r="AL11">
        <v>1</v>
      </c>
      <c r="AM11">
        <v>1</v>
      </c>
      <c r="AN11">
        <v>1</v>
      </c>
      <c r="AO11">
        <v>1</v>
      </c>
      <c r="AP11">
        <v>1</v>
      </c>
      <c r="AQ11">
        <v>1</v>
      </c>
      <c r="AR11">
        <v>1</v>
      </c>
      <c r="AS11">
        <v>1</v>
      </c>
      <c r="AT11">
        <v>1</v>
      </c>
      <c r="AU11">
        <v>1</v>
      </c>
      <c r="AV11">
        <v>1</v>
      </c>
      <c r="AW11">
        <v>1</v>
      </c>
      <c r="AX11">
        <v>1</v>
      </c>
      <c r="AY11">
        <v>1</v>
      </c>
      <c r="AZ11">
        <v>1</v>
      </c>
      <c r="BA11">
        <v>1</v>
      </c>
      <c r="BB11">
        <v>1</v>
      </c>
      <c r="BC11">
        <v>1</v>
      </c>
      <c r="BD11">
        <v>1</v>
      </c>
      <c r="BE11">
        <v>0.97499999999999998</v>
      </c>
      <c r="BF11">
        <v>0.97499999999999998</v>
      </c>
      <c r="BG11">
        <v>0.97499999999999998</v>
      </c>
      <c r="BH11">
        <v>0.97499999999999998</v>
      </c>
      <c r="BI11">
        <v>0.97499999999999998</v>
      </c>
      <c r="BJ11">
        <v>0.97499999999999998</v>
      </c>
      <c r="BK11">
        <v>0.97499999999999998</v>
      </c>
      <c r="BL11">
        <v>0.97499999999999998</v>
      </c>
      <c r="BM11">
        <v>0.97499999999999998</v>
      </c>
    </row>
    <row r="12" spans="1:65" x14ac:dyDescent="0.25">
      <c r="A12">
        <v>11</v>
      </c>
      <c r="B12" t="s">
        <v>12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>
        <v>1</v>
      </c>
      <c r="AE12">
        <v>1</v>
      </c>
      <c r="AF12">
        <v>1</v>
      </c>
      <c r="AG12">
        <v>1</v>
      </c>
      <c r="AH12">
        <v>1</v>
      </c>
      <c r="AI12">
        <v>1</v>
      </c>
      <c r="AJ12">
        <v>1</v>
      </c>
      <c r="AK12">
        <v>1</v>
      </c>
      <c r="AL12">
        <v>1</v>
      </c>
      <c r="AM12">
        <v>1</v>
      </c>
      <c r="AN12">
        <v>1</v>
      </c>
      <c r="AO12">
        <v>1</v>
      </c>
      <c r="AP12">
        <v>1</v>
      </c>
      <c r="AQ12">
        <v>1</v>
      </c>
      <c r="AR12">
        <v>1</v>
      </c>
      <c r="AS12">
        <v>1</v>
      </c>
      <c r="AT12">
        <v>1</v>
      </c>
      <c r="AU12">
        <v>1</v>
      </c>
      <c r="AV12">
        <v>1</v>
      </c>
      <c r="AW12">
        <v>1</v>
      </c>
      <c r="AX12">
        <v>1</v>
      </c>
      <c r="AY12">
        <v>1</v>
      </c>
      <c r="AZ12">
        <v>1</v>
      </c>
      <c r="BA12">
        <v>1</v>
      </c>
      <c r="BB12">
        <v>1</v>
      </c>
      <c r="BC12">
        <v>1</v>
      </c>
      <c r="BD12">
        <v>1</v>
      </c>
      <c r="BE12">
        <v>0.97499999999999998</v>
      </c>
      <c r="BF12">
        <v>0.97499999999999998</v>
      </c>
      <c r="BG12">
        <v>0.97499999999999998</v>
      </c>
      <c r="BH12">
        <v>0.97499999999999998</v>
      </c>
      <c r="BI12">
        <v>0.97499999999999998</v>
      </c>
      <c r="BJ12">
        <v>0.97499999999999998</v>
      </c>
      <c r="BK12">
        <v>0.97499999999999998</v>
      </c>
      <c r="BL12">
        <v>0.97499999999999998</v>
      </c>
      <c r="BM12">
        <v>0.97499999999999998</v>
      </c>
    </row>
    <row r="13" spans="1:65" x14ac:dyDescent="0.25">
      <c r="A13">
        <v>12</v>
      </c>
      <c r="B13" t="s">
        <v>13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>
        <v>1</v>
      </c>
      <c r="AE13">
        <v>1</v>
      </c>
      <c r="AF13">
        <v>1</v>
      </c>
      <c r="AG13">
        <v>1</v>
      </c>
      <c r="AH13">
        <v>1</v>
      </c>
      <c r="AI13">
        <v>1</v>
      </c>
      <c r="AJ13">
        <v>1</v>
      </c>
      <c r="AK13">
        <v>1</v>
      </c>
      <c r="AL13">
        <v>1</v>
      </c>
      <c r="AM13">
        <v>1</v>
      </c>
      <c r="AN13">
        <v>1</v>
      </c>
      <c r="AO13">
        <v>1</v>
      </c>
      <c r="AP13">
        <v>1</v>
      </c>
      <c r="AQ13">
        <v>1</v>
      </c>
      <c r="AR13">
        <v>1</v>
      </c>
      <c r="AS13">
        <v>1</v>
      </c>
      <c r="AT13">
        <v>1</v>
      </c>
      <c r="AU13">
        <v>1</v>
      </c>
      <c r="AV13">
        <v>1</v>
      </c>
      <c r="AW13">
        <v>1</v>
      </c>
      <c r="AX13">
        <v>1</v>
      </c>
      <c r="AY13">
        <v>1</v>
      </c>
      <c r="AZ13">
        <v>1</v>
      </c>
      <c r="BA13">
        <v>1</v>
      </c>
      <c r="BB13">
        <v>1</v>
      </c>
      <c r="BC13">
        <v>1</v>
      </c>
      <c r="BD13">
        <v>1</v>
      </c>
      <c r="BE13">
        <v>0.97499999999999998</v>
      </c>
      <c r="BF13">
        <v>0.97499999999999998</v>
      </c>
      <c r="BG13">
        <v>0.97499999999999998</v>
      </c>
      <c r="BH13">
        <v>0.97499999999999998</v>
      </c>
      <c r="BI13">
        <v>0.97499999999999998</v>
      </c>
      <c r="BJ13">
        <v>0.97499999999999998</v>
      </c>
      <c r="BK13">
        <v>0.97499999999999998</v>
      </c>
      <c r="BL13">
        <v>0.97499999999999998</v>
      </c>
      <c r="BM13">
        <v>0.97499999999999998</v>
      </c>
    </row>
    <row r="14" spans="1:65" x14ac:dyDescent="0.25">
      <c r="A14">
        <v>13</v>
      </c>
      <c r="B14" t="s">
        <v>14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>
        <v>1</v>
      </c>
      <c r="AE14">
        <v>1</v>
      </c>
      <c r="AF14">
        <v>1</v>
      </c>
      <c r="AG14">
        <v>1</v>
      </c>
      <c r="AH14">
        <v>1</v>
      </c>
      <c r="AI14">
        <v>1</v>
      </c>
      <c r="AJ14">
        <v>1</v>
      </c>
      <c r="AK14">
        <v>1</v>
      </c>
      <c r="AL14">
        <v>1</v>
      </c>
      <c r="AM14">
        <v>1</v>
      </c>
      <c r="AN14">
        <v>1</v>
      </c>
      <c r="AO14">
        <v>1</v>
      </c>
      <c r="AP14">
        <v>1</v>
      </c>
      <c r="AQ14">
        <v>1</v>
      </c>
      <c r="AR14">
        <v>1</v>
      </c>
      <c r="AS14">
        <v>1</v>
      </c>
      <c r="AT14">
        <v>1</v>
      </c>
      <c r="AU14">
        <v>1</v>
      </c>
      <c r="AV14">
        <v>1</v>
      </c>
      <c r="AW14">
        <v>1</v>
      </c>
      <c r="AX14">
        <v>1</v>
      </c>
      <c r="AY14">
        <v>1</v>
      </c>
      <c r="AZ14">
        <v>1</v>
      </c>
      <c r="BA14">
        <v>1</v>
      </c>
      <c r="BB14">
        <v>1</v>
      </c>
      <c r="BC14">
        <v>1</v>
      </c>
      <c r="BD14">
        <v>1</v>
      </c>
      <c r="BE14">
        <v>0.93500000000000005</v>
      </c>
      <c r="BF14">
        <v>0.93500000000000005</v>
      </c>
      <c r="BG14">
        <v>0.93500000000000005</v>
      </c>
      <c r="BH14">
        <v>0.93500000000000005</v>
      </c>
      <c r="BI14">
        <v>0.93500000000000005</v>
      </c>
      <c r="BJ14">
        <v>0.93500000000000005</v>
      </c>
      <c r="BK14">
        <v>0.93500000000000005</v>
      </c>
      <c r="BL14">
        <v>0.93500000000000005</v>
      </c>
      <c r="BM14">
        <v>0.93500000000000005</v>
      </c>
    </row>
    <row r="15" spans="1:65" x14ac:dyDescent="0.25">
      <c r="A15">
        <v>14</v>
      </c>
      <c r="B15" t="s">
        <v>15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>
        <v>1</v>
      </c>
      <c r="AE15">
        <v>1</v>
      </c>
      <c r="AF15">
        <v>1</v>
      </c>
      <c r="AG15">
        <v>1</v>
      </c>
      <c r="AH15">
        <v>1</v>
      </c>
      <c r="AI15">
        <v>1</v>
      </c>
      <c r="AJ15">
        <v>1</v>
      </c>
      <c r="AK15">
        <v>1</v>
      </c>
      <c r="AL15">
        <v>1</v>
      </c>
      <c r="AM15">
        <v>1</v>
      </c>
      <c r="AN15">
        <v>1</v>
      </c>
      <c r="AO15">
        <v>1</v>
      </c>
      <c r="AP15">
        <v>1</v>
      </c>
      <c r="AQ15">
        <v>1</v>
      </c>
      <c r="AR15">
        <v>1</v>
      </c>
      <c r="AS15">
        <v>1</v>
      </c>
      <c r="AT15">
        <v>1</v>
      </c>
      <c r="AU15">
        <v>1</v>
      </c>
      <c r="AV15">
        <v>1</v>
      </c>
      <c r="AW15">
        <v>1</v>
      </c>
      <c r="AX15">
        <v>1</v>
      </c>
      <c r="AY15">
        <v>1</v>
      </c>
      <c r="AZ15">
        <v>1</v>
      </c>
      <c r="BA15">
        <v>1</v>
      </c>
      <c r="BB15">
        <v>1</v>
      </c>
      <c r="BC15">
        <v>1</v>
      </c>
      <c r="BD15">
        <v>1</v>
      </c>
      <c r="BE15">
        <v>0.98</v>
      </c>
      <c r="BF15">
        <v>0.98</v>
      </c>
      <c r="BG15">
        <v>0.98</v>
      </c>
      <c r="BH15">
        <v>0.98</v>
      </c>
      <c r="BI15">
        <v>0.98</v>
      </c>
      <c r="BJ15">
        <v>0.98</v>
      </c>
      <c r="BK15">
        <v>0.98</v>
      </c>
      <c r="BL15">
        <v>0.98</v>
      </c>
      <c r="BM15">
        <v>0.98</v>
      </c>
    </row>
    <row r="16" spans="1:65" x14ac:dyDescent="0.25">
      <c r="A16">
        <v>15</v>
      </c>
      <c r="B16" t="s">
        <v>16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v>0.96</v>
      </c>
      <c r="O16">
        <v>0.96</v>
      </c>
      <c r="P16">
        <v>0.96</v>
      </c>
      <c r="Q16">
        <v>0.96</v>
      </c>
      <c r="R16">
        <v>0.96</v>
      </c>
      <c r="S16">
        <v>0.96</v>
      </c>
      <c r="T16">
        <v>0.96</v>
      </c>
      <c r="U16">
        <v>1</v>
      </c>
      <c r="V16">
        <v>1</v>
      </c>
      <c r="W16">
        <v>0.96</v>
      </c>
      <c r="X16">
        <v>0.96</v>
      </c>
      <c r="Y16">
        <v>0.96</v>
      </c>
      <c r="Z16">
        <v>0.96</v>
      </c>
      <c r="AA16">
        <v>0.96</v>
      </c>
      <c r="AB16">
        <v>0.96</v>
      </c>
      <c r="AC16">
        <v>0.96</v>
      </c>
      <c r="AD16">
        <v>1</v>
      </c>
      <c r="AE16">
        <v>1</v>
      </c>
      <c r="AF16">
        <v>0.96</v>
      </c>
      <c r="AG16">
        <v>0.96</v>
      </c>
      <c r="AH16">
        <v>0.96</v>
      </c>
      <c r="AI16">
        <v>0.96</v>
      </c>
      <c r="AJ16">
        <v>0.96</v>
      </c>
      <c r="AK16">
        <v>0.96</v>
      </c>
      <c r="AL16">
        <v>0.96</v>
      </c>
      <c r="AM16">
        <v>1</v>
      </c>
      <c r="AN16">
        <v>1</v>
      </c>
      <c r="AO16">
        <v>0.96</v>
      </c>
      <c r="AP16">
        <v>0.96</v>
      </c>
      <c r="AQ16">
        <v>0.96</v>
      </c>
      <c r="AR16">
        <v>0.96</v>
      </c>
      <c r="AS16">
        <v>0.96</v>
      </c>
      <c r="AT16">
        <v>0.96</v>
      </c>
      <c r="AU16">
        <v>0.96</v>
      </c>
      <c r="AV16">
        <v>1</v>
      </c>
      <c r="AW16">
        <v>1</v>
      </c>
      <c r="AX16">
        <v>0.96</v>
      </c>
      <c r="AY16">
        <v>0.96</v>
      </c>
      <c r="AZ16">
        <v>0.96</v>
      </c>
      <c r="BA16">
        <v>0.96</v>
      </c>
      <c r="BB16">
        <v>0.96</v>
      </c>
      <c r="BC16">
        <v>0.96</v>
      </c>
      <c r="BD16">
        <v>0.96</v>
      </c>
      <c r="BE16">
        <v>1</v>
      </c>
      <c r="BF16">
        <v>1</v>
      </c>
      <c r="BG16">
        <v>1</v>
      </c>
      <c r="BH16">
        <v>1</v>
      </c>
      <c r="BI16">
        <v>1</v>
      </c>
      <c r="BJ16">
        <v>1</v>
      </c>
      <c r="BK16">
        <v>1</v>
      </c>
      <c r="BL16">
        <v>1</v>
      </c>
      <c r="BM16">
        <v>1</v>
      </c>
    </row>
    <row r="17" spans="1:65" x14ac:dyDescent="0.25">
      <c r="A17">
        <v>16</v>
      </c>
      <c r="B17" t="s">
        <v>17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0.96</v>
      </c>
      <c r="O17">
        <v>0.96</v>
      </c>
      <c r="P17">
        <v>0.96</v>
      </c>
      <c r="Q17">
        <v>0.96</v>
      </c>
      <c r="R17">
        <v>0.96</v>
      </c>
      <c r="S17">
        <v>0.96</v>
      </c>
      <c r="T17">
        <v>0.96</v>
      </c>
      <c r="U17">
        <v>1</v>
      </c>
      <c r="V17">
        <v>1</v>
      </c>
      <c r="W17">
        <v>0.96</v>
      </c>
      <c r="X17">
        <v>0.96</v>
      </c>
      <c r="Y17">
        <v>0.96</v>
      </c>
      <c r="Z17">
        <v>0.96</v>
      </c>
      <c r="AA17">
        <v>0.96</v>
      </c>
      <c r="AB17">
        <v>0.96</v>
      </c>
      <c r="AC17">
        <v>0.96</v>
      </c>
      <c r="AD17">
        <v>1</v>
      </c>
      <c r="AE17">
        <v>1</v>
      </c>
      <c r="AF17">
        <v>0.96</v>
      </c>
      <c r="AG17">
        <v>0.96</v>
      </c>
      <c r="AH17">
        <v>0.96</v>
      </c>
      <c r="AI17">
        <v>0.96</v>
      </c>
      <c r="AJ17">
        <v>0.96</v>
      </c>
      <c r="AK17">
        <v>0.96</v>
      </c>
      <c r="AL17">
        <v>0.96</v>
      </c>
      <c r="AM17">
        <v>1</v>
      </c>
      <c r="AN17">
        <v>1</v>
      </c>
      <c r="AO17">
        <v>0.96</v>
      </c>
      <c r="AP17">
        <v>0.96</v>
      </c>
      <c r="AQ17">
        <v>0.96</v>
      </c>
      <c r="AR17">
        <v>0.96</v>
      </c>
      <c r="AS17">
        <v>0.96</v>
      </c>
      <c r="AT17">
        <v>0.96</v>
      </c>
      <c r="AU17">
        <v>0.96</v>
      </c>
      <c r="AV17">
        <v>1</v>
      </c>
      <c r="AW17">
        <v>1</v>
      </c>
      <c r="AX17">
        <v>0.96</v>
      </c>
      <c r="AY17">
        <v>0.96</v>
      </c>
      <c r="AZ17">
        <v>0.96</v>
      </c>
      <c r="BA17">
        <v>0.96</v>
      </c>
      <c r="BB17">
        <v>0.96</v>
      </c>
      <c r="BC17">
        <v>0.96</v>
      </c>
      <c r="BD17">
        <v>0.96</v>
      </c>
      <c r="BE17">
        <v>1</v>
      </c>
      <c r="BF17">
        <v>1</v>
      </c>
      <c r="BG17">
        <v>1</v>
      </c>
      <c r="BH17">
        <v>1</v>
      </c>
      <c r="BI17">
        <v>1</v>
      </c>
      <c r="BJ17">
        <v>1</v>
      </c>
      <c r="BK17">
        <v>1</v>
      </c>
      <c r="BL17">
        <v>1</v>
      </c>
      <c r="BM17">
        <v>1</v>
      </c>
    </row>
    <row r="18" spans="1:65" x14ac:dyDescent="0.25">
      <c r="A18">
        <v>17</v>
      </c>
      <c r="B18" t="s">
        <v>18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0.95</v>
      </c>
      <c r="M18">
        <v>0.95</v>
      </c>
      <c r="N18">
        <v>0.95</v>
      </c>
      <c r="O18">
        <v>0.95</v>
      </c>
      <c r="P18">
        <v>0.95</v>
      </c>
      <c r="Q18">
        <v>0.95</v>
      </c>
      <c r="R18">
        <v>0.95</v>
      </c>
      <c r="S18">
        <v>0.95</v>
      </c>
      <c r="T18">
        <v>0.95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>
        <v>0.95</v>
      </c>
      <c r="AE18">
        <v>0.95</v>
      </c>
      <c r="AF18">
        <v>0.95</v>
      </c>
      <c r="AG18">
        <v>0.95</v>
      </c>
      <c r="AH18">
        <v>0.95</v>
      </c>
      <c r="AI18">
        <v>0.95</v>
      </c>
      <c r="AJ18">
        <v>0.95</v>
      </c>
      <c r="AK18">
        <v>0.95</v>
      </c>
      <c r="AL18">
        <v>0.95</v>
      </c>
      <c r="AM18">
        <v>1</v>
      </c>
      <c r="AN18">
        <v>1</v>
      </c>
      <c r="AO18">
        <v>1</v>
      </c>
      <c r="AP18">
        <v>1</v>
      </c>
      <c r="AQ18">
        <v>1</v>
      </c>
      <c r="AR18">
        <v>1</v>
      </c>
      <c r="AS18">
        <v>1</v>
      </c>
      <c r="AT18">
        <v>1</v>
      </c>
      <c r="AU18">
        <v>1</v>
      </c>
      <c r="AV18">
        <v>1</v>
      </c>
      <c r="AW18">
        <v>1</v>
      </c>
      <c r="AX18">
        <v>1</v>
      </c>
      <c r="AY18">
        <v>1</v>
      </c>
      <c r="AZ18">
        <v>1</v>
      </c>
      <c r="BA18">
        <v>1</v>
      </c>
      <c r="BB18">
        <v>1</v>
      </c>
      <c r="BC18">
        <v>1</v>
      </c>
      <c r="BD18">
        <v>1</v>
      </c>
      <c r="BE18">
        <v>1</v>
      </c>
      <c r="BF18">
        <v>1</v>
      </c>
      <c r="BG18">
        <v>1</v>
      </c>
      <c r="BH18">
        <v>1</v>
      </c>
      <c r="BI18">
        <v>1</v>
      </c>
      <c r="BJ18">
        <v>1</v>
      </c>
      <c r="BK18">
        <v>1</v>
      </c>
      <c r="BL18">
        <v>1</v>
      </c>
      <c r="BM18">
        <v>1</v>
      </c>
    </row>
    <row r="19" spans="1:65" x14ac:dyDescent="0.25">
      <c r="A19">
        <v>18</v>
      </c>
      <c r="B19" t="s">
        <v>19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0.92</v>
      </c>
      <c r="M19">
        <v>0.92</v>
      </c>
      <c r="N19">
        <v>0.92</v>
      </c>
      <c r="O19">
        <v>0.92</v>
      </c>
      <c r="P19">
        <v>0.92</v>
      </c>
      <c r="Q19">
        <v>0.92</v>
      </c>
      <c r="R19">
        <v>0.92</v>
      </c>
      <c r="S19">
        <v>0.92</v>
      </c>
      <c r="T19">
        <v>0.92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>
        <v>0.92</v>
      </c>
      <c r="AE19">
        <v>0.92</v>
      </c>
      <c r="AF19">
        <v>0.92</v>
      </c>
      <c r="AG19">
        <v>0.92</v>
      </c>
      <c r="AH19">
        <v>0.92</v>
      </c>
      <c r="AI19">
        <v>0.92</v>
      </c>
      <c r="AJ19">
        <v>0.92</v>
      </c>
      <c r="AK19">
        <v>0.92</v>
      </c>
      <c r="AL19">
        <v>0.92</v>
      </c>
      <c r="AM19">
        <v>1</v>
      </c>
      <c r="AN19">
        <v>1</v>
      </c>
      <c r="AO19">
        <v>1</v>
      </c>
      <c r="AP19">
        <v>1</v>
      </c>
      <c r="AQ19">
        <v>1</v>
      </c>
      <c r="AR19">
        <v>1</v>
      </c>
      <c r="AS19">
        <v>1</v>
      </c>
      <c r="AT19">
        <v>1</v>
      </c>
      <c r="AU19">
        <v>1</v>
      </c>
      <c r="AV19">
        <v>1</v>
      </c>
      <c r="AW19">
        <v>1</v>
      </c>
      <c r="AX19">
        <v>1</v>
      </c>
      <c r="AY19">
        <v>1</v>
      </c>
      <c r="AZ19">
        <v>1</v>
      </c>
      <c r="BA19">
        <v>1</v>
      </c>
      <c r="BB19">
        <v>1</v>
      </c>
      <c r="BC19">
        <v>1</v>
      </c>
      <c r="BD19">
        <v>1</v>
      </c>
      <c r="BE19">
        <v>1</v>
      </c>
      <c r="BF19">
        <v>1</v>
      </c>
      <c r="BG19">
        <v>1</v>
      </c>
      <c r="BH19">
        <v>1</v>
      </c>
      <c r="BI19">
        <v>1</v>
      </c>
      <c r="BJ19">
        <v>1</v>
      </c>
      <c r="BK19">
        <v>1</v>
      </c>
      <c r="BL19">
        <v>1</v>
      </c>
      <c r="BM19">
        <v>1</v>
      </c>
    </row>
    <row r="20" spans="1:65" x14ac:dyDescent="0.25">
      <c r="A20">
        <v>19</v>
      </c>
      <c r="B20" t="s">
        <v>20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>
        <v>1</v>
      </c>
      <c r="AE20">
        <v>1</v>
      </c>
      <c r="AF20">
        <v>1</v>
      </c>
      <c r="AG20">
        <v>1</v>
      </c>
      <c r="AH20">
        <v>1</v>
      </c>
      <c r="AI20">
        <v>1</v>
      </c>
      <c r="AJ20">
        <v>1</v>
      </c>
      <c r="AK20">
        <v>1</v>
      </c>
      <c r="AL20">
        <v>1</v>
      </c>
      <c r="AM20">
        <v>0.6</v>
      </c>
      <c r="AN20">
        <v>0.6</v>
      </c>
      <c r="AO20">
        <v>0.6</v>
      </c>
      <c r="AP20">
        <v>0.6</v>
      </c>
      <c r="AQ20">
        <v>0.6</v>
      </c>
      <c r="AR20">
        <v>0.6</v>
      </c>
      <c r="AS20">
        <v>0.6</v>
      </c>
      <c r="AT20">
        <v>0.6</v>
      </c>
      <c r="AU20">
        <v>0.6</v>
      </c>
      <c r="AV20">
        <v>1</v>
      </c>
      <c r="AW20">
        <v>1</v>
      </c>
      <c r="AX20">
        <v>1</v>
      </c>
      <c r="AY20">
        <v>1</v>
      </c>
      <c r="AZ20">
        <v>1</v>
      </c>
      <c r="BA20">
        <v>1</v>
      </c>
      <c r="BB20">
        <v>1</v>
      </c>
      <c r="BC20">
        <v>1</v>
      </c>
      <c r="BD20">
        <v>1</v>
      </c>
      <c r="BE20">
        <v>1</v>
      </c>
      <c r="BF20">
        <v>1</v>
      </c>
      <c r="BG20">
        <v>1</v>
      </c>
      <c r="BH20">
        <v>1</v>
      </c>
      <c r="BI20">
        <v>1</v>
      </c>
      <c r="BJ20">
        <v>1</v>
      </c>
      <c r="BK20">
        <v>1</v>
      </c>
      <c r="BL20">
        <v>1</v>
      </c>
      <c r="BM20">
        <v>1</v>
      </c>
    </row>
    <row r="21" spans="1:65" x14ac:dyDescent="0.25">
      <c r="A21">
        <v>20</v>
      </c>
      <c r="B21" t="s">
        <v>21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>
        <v>1</v>
      </c>
      <c r="AE21">
        <v>1</v>
      </c>
      <c r="AF21">
        <v>1</v>
      </c>
      <c r="AG21">
        <v>1</v>
      </c>
      <c r="AH21">
        <v>1</v>
      </c>
      <c r="AI21">
        <v>1</v>
      </c>
      <c r="AJ21">
        <v>1</v>
      </c>
      <c r="AK21">
        <v>1</v>
      </c>
      <c r="AL21">
        <v>1</v>
      </c>
      <c r="AM21">
        <v>1</v>
      </c>
      <c r="AN21">
        <v>1</v>
      </c>
      <c r="AO21">
        <v>1</v>
      </c>
      <c r="AP21">
        <v>1</v>
      </c>
      <c r="AQ21">
        <v>1</v>
      </c>
      <c r="AR21">
        <v>1</v>
      </c>
      <c r="AS21">
        <v>0.75</v>
      </c>
      <c r="AT21">
        <v>0.75</v>
      </c>
      <c r="AU21">
        <v>0.75</v>
      </c>
      <c r="AV21">
        <v>1</v>
      </c>
      <c r="AW21">
        <v>1</v>
      </c>
      <c r="AX21">
        <v>1</v>
      </c>
      <c r="AY21">
        <v>1</v>
      </c>
      <c r="AZ21">
        <v>1</v>
      </c>
      <c r="BA21">
        <v>1</v>
      </c>
      <c r="BB21">
        <v>0.75</v>
      </c>
      <c r="BC21">
        <v>0.75</v>
      </c>
      <c r="BD21">
        <v>0.75</v>
      </c>
      <c r="BE21">
        <v>1</v>
      </c>
      <c r="BF21">
        <v>1</v>
      </c>
      <c r="BG21">
        <v>1</v>
      </c>
      <c r="BH21">
        <v>1</v>
      </c>
      <c r="BI21">
        <v>1</v>
      </c>
      <c r="BJ21">
        <v>1</v>
      </c>
      <c r="BK21">
        <v>1</v>
      </c>
      <c r="BL21">
        <v>1</v>
      </c>
      <c r="BM21">
        <v>1</v>
      </c>
    </row>
    <row r="22" spans="1:65" x14ac:dyDescent="0.25">
      <c r="A22">
        <v>21</v>
      </c>
      <c r="B22" t="s">
        <v>22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>
        <v>1</v>
      </c>
      <c r="AE22">
        <v>1</v>
      </c>
      <c r="AF22">
        <v>1</v>
      </c>
      <c r="AG22">
        <v>1</v>
      </c>
      <c r="AH22">
        <v>1</v>
      </c>
      <c r="AI22">
        <v>1</v>
      </c>
      <c r="AJ22">
        <v>1</v>
      </c>
      <c r="AK22">
        <v>1</v>
      </c>
      <c r="AL22">
        <v>1</v>
      </c>
      <c r="AM22">
        <v>0.98199999999999998</v>
      </c>
      <c r="AN22">
        <v>0.98199999999999998</v>
      </c>
      <c r="AO22">
        <v>0.98199999999999998</v>
      </c>
      <c r="AP22">
        <v>0.98199999999999998</v>
      </c>
      <c r="AQ22">
        <v>0.98199999999999998</v>
      </c>
      <c r="AR22">
        <v>0.98199999999999998</v>
      </c>
      <c r="AS22">
        <v>0.98199999999999998</v>
      </c>
      <c r="AT22">
        <v>0.98199999999999998</v>
      </c>
      <c r="AU22">
        <v>0.98199999999999998</v>
      </c>
      <c r="AV22">
        <v>1</v>
      </c>
      <c r="AW22">
        <v>1</v>
      </c>
      <c r="AX22">
        <v>1</v>
      </c>
      <c r="AY22">
        <v>1</v>
      </c>
      <c r="AZ22">
        <v>1</v>
      </c>
      <c r="BA22">
        <v>1</v>
      </c>
      <c r="BB22">
        <v>1</v>
      </c>
      <c r="BC22">
        <v>1</v>
      </c>
      <c r="BD22">
        <v>1</v>
      </c>
      <c r="BE22">
        <v>1</v>
      </c>
      <c r="BF22">
        <v>1</v>
      </c>
      <c r="BG22">
        <v>1</v>
      </c>
      <c r="BH22">
        <v>1</v>
      </c>
      <c r="BI22">
        <v>1</v>
      </c>
      <c r="BJ22">
        <v>1</v>
      </c>
      <c r="BK22">
        <v>1</v>
      </c>
      <c r="BL22">
        <v>1</v>
      </c>
      <c r="BM22">
        <v>1</v>
      </c>
    </row>
    <row r="23" spans="1:65" x14ac:dyDescent="0.25">
      <c r="A23">
        <v>22</v>
      </c>
      <c r="B23" t="s">
        <v>23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0.91</v>
      </c>
      <c r="O23">
        <v>0.91</v>
      </c>
      <c r="P23">
        <v>0.91</v>
      </c>
      <c r="Q23">
        <v>0.91</v>
      </c>
      <c r="R23">
        <v>0.91</v>
      </c>
      <c r="S23">
        <v>0.91</v>
      </c>
      <c r="T23">
        <v>0.91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>
        <v>1</v>
      </c>
      <c r="AE23">
        <v>1</v>
      </c>
      <c r="AF23">
        <v>0.95499999999999996</v>
      </c>
      <c r="AG23">
        <v>0.95499999999999996</v>
      </c>
      <c r="AH23">
        <v>0.95499999999999996</v>
      </c>
      <c r="AI23">
        <v>0.95499999999999996</v>
      </c>
      <c r="AJ23">
        <v>0.95499999999999996</v>
      </c>
      <c r="AK23">
        <v>0.95499999999999996</v>
      </c>
      <c r="AL23">
        <v>0.95499999999999996</v>
      </c>
      <c r="AM23">
        <v>1</v>
      </c>
      <c r="AN23">
        <v>1</v>
      </c>
      <c r="AO23">
        <v>0.91</v>
      </c>
      <c r="AP23">
        <v>0.91</v>
      </c>
      <c r="AQ23">
        <v>0.91</v>
      </c>
      <c r="AR23">
        <v>0.91</v>
      </c>
      <c r="AS23">
        <v>0.91</v>
      </c>
      <c r="AT23">
        <v>0.91</v>
      </c>
      <c r="AU23">
        <v>0.91</v>
      </c>
      <c r="AV23">
        <v>1</v>
      </c>
      <c r="AW23">
        <v>1</v>
      </c>
      <c r="AX23">
        <v>1</v>
      </c>
      <c r="AY23">
        <v>1</v>
      </c>
      <c r="AZ23">
        <v>1</v>
      </c>
      <c r="BA23">
        <v>1</v>
      </c>
      <c r="BB23">
        <v>1</v>
      </c>
      <c r="BC23">
        <v>1</v>
      </c>
      <c r="BD23">
        <v>1</v>
      </c>
      <c r="BE23">
        <v>1</v>
      </c>
      <c r="BF23">
        <v>1</v>
      </c>
      <c r="BG23">
        <v>1</v>
      </c>
      <c r="BH23">
        <v>1</v>
      </c>
      <c r="BI23">
        <v>1</v>
      </c>
      <c r="BJ23">
        <v>1</v>
      </c>
      <c r="BK23">
        <v>1</v>
      </c>
      <c r="BL23">
        <v>1</v>
      </c>
      <c r="BM23">
        <v>1</v>
      </c>
    </row>
    <row r="24" spans="1:65" x14ac:dyDescent="0.25">
      <c r="A24">
        <v>23</v>
      </c>
      <c r="B24" t="s">
        <v>24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0.91</v>
      </c>
      <c r="O24">
        <v>0.91</v>
      </c>
      <c r="P24">
        <v>0.91</v>
      </c>
      <c r="Q24">
        <v>0.91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>
        <v>1</v>
      </c>
      <c r="AE24">
        <v>1</v>
      </c>
      <c r="AF24">
        <v>0.95499999999999996</v>
      </c>
      <c r="AG24">
        <v>0.95499999999999996</v>
      </c>
      <c r="AH24">
        <v>0.95499999999999996</v>
      </c>
      <c r="AI24">
        <v>0.95499999999999996</v>
      </c>
      <c r="AJ24">
        <v>1</v>
      </c>
      <c r="AK24">
        <v>1</v>
      </c>
      <c r="AL24">
        <v>1</v>
      </c>
      <c r="AM24">
        <v>1</v>
      </c>
      <c r="AN24">
        <v>1</v>
      </c>
      <c r="AO24">
        <v>0.91</v>
      </c>
      <c r="AP24">
        <v>0.91</v>
      </c>
      <c r="AQ24">
        <v>0.91</v>
      </c>
      <c r="AR24">
        <v>0.91</v>
      </c>
      <c r="AS24">
        <v>1</v>
      </c>
      <c r="AT24">
        <v>1</v>
      </c>
      <c r="AU24">
        <v>1</v>
      </c>
      <c r="AV24">
        <v>1</v>
      </c>
      <c r="AW24">
        <v>1</v>
      </c>
      <c r="AX24">
        <v>1</v>
      </c>
      <c r="AY24">
        <v>1</v>
      </c>
      <c r="AZ24">
        <v>1</v>
      </c>
      <c r="BA24">
        <v>1</v>
      </c>
      <c r="BB24">
        <v>1</v>
      </c>
      <c r="BC24">
        <v>1</v>
      </c>
      <c r="BD24">
        <v>1</v>
      </c>
      <c r="BE24">
        <v>1</v>
      </c>
      <c r="BF24">
        <v>1</v>
      </c>
      <c r="BG24">
        <v>1</v>
      </c>
      <c r="BH24">
        <v>1</v>
      </c>
      <c r="BI24">
        <v>1</v>
      </c>
      <c r="BJ24">
        <v>1</v>
      </c>
      <c r="BK24">
        <v>1</v>
      </c>
      <c r="BL24">
        <v>1</v>
      </c>
      <c r="BM24">
        <v>1</v>
      </c>
    </row>
    <row r="25" spans="1:65" x14ac:dyDescent="0.25">
      <c r="A25">
        <v>24</v>
      </c>
      <c r="B25" t="s">
        <v>25</v>
      </c>
      <c r="C25">
        <v>1</v>
      </c>
      <c r="D25">
        <v>1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  <c r="K25">
        <v>1</v>
      </c>
      <c r="L25">
        <v>1</v>
      </c>
      <c r="M25">
        <v>1</v>
      </c>
      <c r="N25">
        <v>1</v>
      </c>
      <c r="O25">
        <v>1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>
        <v>1</v>
      </c>
      <c r="AE25">
        <v>1</v>
      </c>
      <c r="AF25">
        <v>1</v>
      </c>
      <c r="AG25">
        <v>1</v>
      </c>
      <c r="AH25">
        <v>1</v>
      </c>
      <c r="AI25">
        <v>1</v>
      </c>
      <c r="AJ25">
        <v>1</v>
      </c>
      <c r="AK25">
        <v>1</v>
      </c>
      <c r="AL25">
        <v>1</v>
      </c>
      <c r="AM25">
        <v>1</v>
      </c>
      <c r="AN25">
        <v>1</v>
      </c>
      <c r="AO25">
        <v>1</v>
      </c>
      <c r="AP25">
        <v>1</v>
      </c>
      <c r="AQ25">
        <v>1</v>
      </c>
      <c r="AR25">
        <v>1</v>
      </c>
      <c r="AS25">
        <v>1</v>
      </c>
      <c r="AT25">
        <v>1</v>
      </c>
      <c r="AU25">
        <v>1</v>
      </c>
      <c r="AV25">
        <v>1</v>
      </c>
      <c r="AW25">
        <v>1</v>
      </c>
      <c r="AX25">
        <v>0.95</v>
      </c>
      <c r="AY25">
        <v>0.95</v>
      </c>
      <c r="AZ25">
        <v>0.95</v>
      </c>
      <c r="BA25">
        <v>0.95</v>
      </c>
      <c r="BB25">
        <v>0.95</v>
      </c>
      <c r="BC25">
        <v>0.95</v>
      </c>
      <c r="BD25">
        <v>1</v>
      </c>
      <c r="BE25">
        <v>1</v>
      </c>
      <c r="BF25">
        <v>1</v>
      </c>
      <c r="BG25">
        <v>1</v>
      </c>
      <c r="BH25">
        <v>1</v>
      </c>
      <c r="BI25">
        <v>1</v>
      </c>
      <c r="BJ25">
        <v>1</v>
      </c>
      <c r="BK25">
        <v>1</v>
      </c>
      <c r="BL25">
        <v>1</v>
      </c>
      <c r="BM25">
        <v>1</v>
      </c>
    </row>
    <row r="26" spans="1:65" x14ac:dyDescent="0.25">
      <c r="A26">
        <v>25</v>
      </c>
      <c r="B26" t="s">
        <v>26</v>
      </c>
      <c r="C26">
        <v>1</v>
      </c>
      <c r="D26">
        <v>1</v>
      </c>
      <c r="E26">
        <v>1.0900000000000001</v>
      </c>
      <c r="F26">
        <v>1.0900000000000001</v>
      </c>
      <c r="G26">
        <v>1.0900000000000001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0.82</v>
      </c>
      <c r="O26">
        <v>0.82</v>
      </c>
      <c r="P26">
        <v>0.82</v>
      </c>
      <c r="Q26">
        <v>1</v>
      </c>
      <c r="R26">
        <v>1</v>
      </c>
      <c r="S26">
        <v>1</v>
      </c>
      <c r="T26">
        <v>1</v>
      </c>
      <c r="U26">
        <v>0.1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>
        <v>1</v>
      </c>
      <c r="AE26">
        <v>1</v>
      </c>
      <c r="AF26">
        <v>1</v>
      </c>
      <c r="AG26">
        <v>1</v>
      </c>
      <c r="AH26">
        <v>1</v>
      </c>
      <c r="AI26">
        <v>1</v>
      </c>
      <c r="AJ26">
        <v>1</v>
      </c>
      <c r="AK26">
        <v>1</v>
      </c>
      <c r="AL26">
        <v>1</v>
      </c>
      <c r="AM26">
        <v>1</v>
      </c>
      <c r="AN26">
        <v>1</v>
      </c>
      <c r="AO26">
        <v>1</v>
      </c>
      <c r="AP26">
        <v>1</v>
      </c>
      <c r="AQ26">
        <v>1</v>
      </c>
      <c r="AR26">
        <v>1</v>
      </c>
      <c r="AS26">
        <v>1</v>
      </c>
      <c r="AT26">
        <v>1</v>
      </c>
      <c r="AU26">
        <v>1</v>
      </c>
      <c r="AV26">
        <v>1</v>
      </c>
      <c r="AW26">
        <v>1</v>
      </c>
      <c r="AX26">
        <v>1</v>
      </c>
      <c r="AY26">
        <v>1</v>
      </c>
      <c r="AZ26">
        <v>1</v>
      </c>
      <c r="BA26">
        <v>1</v>
      </c>
      <c r="BB26">
        <v>1</v>
      </c>
      <c r="BC26">
        <v>1</v>
      </c>
      <c r="BD26">
        <v>1</v>
      </c>
      <c r="BE26">
        <v>1</v>
      </c>
      <c r="BF26">
        <v>1</v>
      </c>
      <c r="BG26">
        <v>1</v>
      </c>
      <c r="BH26">
        <v>1</v>
      </c>
      <c r="BI26">
        <v>1</v>
      </c>
      <c r="BJ26">
        <v>1</v>
      </c>
      <c r="BK26">
        <v>1</v>
      </c>
      <c r="BL26">
        <v>1</v>
      </c>
      <c r="BM26">
        <v>1</v>
      </c>
    </row>
    <row r="27" spans="1:65" x14ac:dyDescent="0.25">
      <c r="A27">
        <v>26</v>
      </c>
      <c r="B27" t="s">
        <v>27</v>
      </c>
      <c r="C27">
        <v>1</v>
      </c>
      <c r="D27">
        <v>1</v>
      </c>
      <c r="E27">
        <v>1.0640000000000001</v>
      </c>
      <c r="F27">
        <v>1.0640000000000001</v>
      </c>
      <c r="G27">
        <v>1.0640000000000001</v>
      </c>
      <c r="H27">
        <v>1</v>
      </c>
      <c r="I27">
        <v>1</v>
      </c>
      <c r="J27">
        <v>1</v>
      </c>
      <c r="K27">
        <v>1</v>
      </c>
      <c r="L27">
        <v>1</v>
      </c>
      <c r="M27">
        <v>1</v>
      </c>
      <c r="N27">
        <v>0.84</v>
      </c>
      <c r="O27">
        <v>0.84</v>
      </c>
      <c r="P27">
        <v>0.84</v>
      </c>
      <c r="Q27">
        <v>1</v>
      </c>
      <c r="R27">
        <v>1</v>
      </c>
      <c r="S27">
        <v>1</v>
      </c>
      <c r="T27">
        <v>1</v>
      </c>
      <c r="U27">
        <v>0.2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>
        <v>1</v>
      </c>
      <c r="AE27">
        <v>1</v>
      </c>
      <c r="AF27">
        <v>1</v>
      </c>
      <c r="AG27">
        <v>1</v>
      </c>
      <c r="AH27">
        <v>1</v>
      </c>
      <c r="AI27">
        <v>1</v>
      </c>
      <c r="AJ27">
        <v>1</v>
      </c>
      <c r="AK27">
        <v>1</v>
      </c>
      <c r="AL27">
        <v>1</v>
      </c>
      <c r="AM27">
        <v>1</v>
      </c>
      <c r="AN27">
        <v>1</v>
      </c>
      <c r="AO27">
        <v>1.016</v>
      </c>
      <c r="AP27">
        <v>1.016</v>
      </c>
      <c r="AQ27">
        <v>1.016</v>
      </c>
      <c r="AR27">
        <v>1</v>
      </c>
      <c r="AS27">
        <v>1</v>
      </c>
      <c r="AT27">
        <v>1</v>
      </c>
      <c r="AU27">
        <v>1</v>
      </c>
      <c r="AV27">
        <v>1</v>
      </c>
      <c r="AW27">
        <v>1</v>
      </c>
      <c r="AX27">
        <v>1</v>
      </c>
      <c r="AY27">
        <v>1</v>
      </c>
      <c r="AZ27">
        <v>1</v>
      </c>
      <c r="BA27">
        <v>1</v>
      </c>
      <c r="BB27">
        <v>1</v>
      </c>
      <c r="BC27">
        <v>1</v>
      </c>
      <c r="BD27">
        <v>1</v>
      </c>
      <c r="BE27">
        <v>1</v>
      </c>
      <c r="BF27">
        <v>1</v>
      </c>
      <c r="BG27">
        <v>1</v>
      </c>
      <c r="BH27">
        <v>1</v>
      </c>
      <c r="BI27">
        <v>1</v>
      </c>
      <c r="BJ27">
        <v>1</v>
      </c>
      <c r="BK27">
        <v>1</v>
      </c>
      <c r="BL27">
        <v>1</v>
      </c>
      <c r="BM27">
        <v>1</v>
      </c>
    </row>
    <row r="28" spans="1:65" x14ac:dyDescent="0.25">
      <c r="A28">
        <v>27</v>
      </c>
      <c r="B28" t="s">
        <v>28</v>
      </c>
      <c r="C28">
        <v>1</v>
      </c>
      <c r="D28">
        <v>1</v>
      </c>
      <c r="E28">
        <v>1</v>
      </c>
      <c r="F28">
        <v>1.036</v>
      </c>
      <c r="G28">
        <v>1.036</v>
      </c>
      <c r="H28">
        <v>1.036</v>
      </c>
      <c r="I28">
        <v>1</v>
      </c>
      <c r="J28">
        <v>1</v>
      </c>
      <c r="K28">
        <v>1</v>
      </c>
      <c r="L28">
        <v>1</v>
      </c>
      <c r="M28">
        <v>1</v>
      </c>
      <c r="N28">
        <v>1</v>
      </c>
      <c r="O28">
        <v>0.88</v>
      </c>
      <c r="P28">
        <v>0.88</v>
      </c>
      <c r="Q28">
        <v>0.88</v>
      </c>
      <c r="R28">
        <v>1</v>
      </c>
      <c r="S28">
        <v>1</v>
      </c>
      <c r="T28">
        <v>1</v>
      </c>
      <c r="U28">
        <v>1</v>
      </c>
      <c r="V28">
        <v>0.2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>
        <v>1</v>
      </c>
      <c r="AE28">
        <v>1</v>
      </c>
      <c r="AF28">
        <v>1</v>
      </c>
      <c r="AG28">
        <v>1</v>
      </c>
      <c r="AH28">
        <v>1</v>
      </c>
      <c r="AI28">
        <v>1</v>
      </c>
      <c r="AJ28">
        <v>1</v>
      </c>
      <c r="AK28">
        <v>1</v>
      </c>
      <c r="AL28">
        <v>1</v>
      </c>
      <c r="AM28">
        <v>1</v>
      </c>
      <c r="AN28">
        <v>1</v>
      </c>
      <c r="AO28">
        <v>1</v>
      </c>
      <c r="AP28">
        <v>1.024</v>
      </c>
      <c r="AQ28">
        <v>1.024</v>
      </c>
      <c r="AR28">
        <v>1.024</v>
      </c>
      <c r="AS28">
        <v>1</v>
      </c>
      <c r="AT28">
        <v>1</v>
      </c>
      <c r="AU28">
        <v>1</v>
      </c>
      <c r="AV28">
        <v>1</v>
      </c>
      <c r="AW28">
        <v>1</v>
      </c>
      <c r="AX28">
        <v>1</v>
      </c>
      <c r="AY28">
        <v>1</v>
      </c>
      <c r="AZ28">
        <v>1</v>
      </c>
      <c r="BA28">
        <v>1</v>
      </c>
      <c r="BB28">
        <v>1</v>
      </c>
      <c r="BC28">
        <v>1</v>
      </c>
      <c r="BD28">
        <v>1</v>
      </c>
      <c r="BE28">
        <v>1</v>
      </c>
      <c r="BF28">
        <v>1</v>
      </c>
      <c r="BG28">
        <v>1</v>
      </c>
      <c r="BH28">
        <v>1</v>
      </c>
      <c r="BI28">
        <v>1</v>
      </c>
      <c r="BJ28">
        <v>1</v>
      </c>
      <c r="BK28">
        <v>1</v>
      </c>
      <c r="BL28">
        <v>1</v>
      </c>
      <c r="BM28">
        <v>1</v>
      </c>
    </row>
    <row r="29" spans="1:65" x14ac:dyDescent="0.25">
      <c r="A29">
        <v>28</v>
      </c>
      <c r="B29" t="s">
        <v>29</v>
      </c>
      <c r="C29">
        <v>1.054</v>
      </c>
      <c r="D29">
        <v>1.054</v>
      </c>
      <c r="E29">
        <v>1.054</v>
      </c>
      <c r="F29">
        <v>1.054</v>
      </c>
      <c r="G29">
        <v>1.054</v>
      </c>
      <c r="H29">
        <v>1.054</v>
      </c>
      <c r="I29">
        <v>1</v>
      </c>
      <c r="J29">
        <v>1</v>
      </c>
      <c r="K29">
        <v>1</v>
      </c>
      <c r="L29">
        <v>1</v>
      </c>
      <c r="M29">
        <v>1</v>
      </c>
      <c r="N29">
        <v>0.82</v>
      </c>
      <c r="O29">
        <v>0.82</v>
      </c>
      <c r="P29">
        <v>0.82</v>
      </c>
      <c r="Q29">
        <v>0.82</v>
      </c>
      <c r="R29">
        <v>1</v>
      </c>
      <c r="S29">
        <v>1</v>
      </c>
      <c r="T29">
        <v>1</v>
      </c>
      <c r="U29">
        <v>0.1</v>
      </c>
      <c r="V29">
        <v>0.1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>
        <v>1</v>
      </c>
      <c r="AE29">
        <v>1</v>
      </c>
      <c r="AF29">
        <v>1</v>
      </c>
      <c r="AG29">
        <v>1</v>
      </c>
      <c r="AH29">
        <v>1</v>
      </c>
      <c r="AI29">
        <v>1</v>
      </c>
      <c r="AJ29">
        <v>1</v>
      </c>
      <c r="AK29">
        <v>1</v>
      </c>
      <c r="AL29">
        <v>1</v>
      </c>
      <c r="AM29">
        <v>1.036</v>
      </c>
      <c r="AN29">
        <v>1.036</v>
      </c>
      <c r="AO29">
        <v>1.036</v>
      </c>
      <c r="AP29">
        <v>1.036</v>
      </c>
      <c r="AQ29">
        <v>1.036</v>
      </c>
      <c r="AR29">
        <v>1.036</v>
      </c>
      <c r="AS29">
        <v>1</v>
      </c>
      <c r="AT29">
        <v>1</v>
      </c>
      <c r="AU29">
        <v>1</v>
      </c>
      <c r="AV29">
        <v>1</v>
      </c>
      <c r="AW29">
        <v>1</v>
      </c>
      <c r="AX29">
        <v>1</v>
      </c>
      <c r="AY29">
        <v>1</v>
      </c>
      <c r="AZ29">
        <v>1</v>
      </c>
      <c r="BA29">
        <v>1</v>
      </c>
      <c r="BB29">
        <v>1</v>
      </c>
      <c r="BC29">
        <v>1</v>
      </c>
      <c r="BD29">
        <v>1</v>
      </c>
      <c r="BE29">
        <v>1</v>
      </c>
      <c r="BF29">
        <v>1</v>
      </c>
      <c r="BG29">
        <v>1</v>
      </c>
      <c r="BH29">
        <v>1</v>
      </c>
      <c r="BI29">
        <v>1</v>
      </c>
      <c r="BJ29">
        <v>1</v>
      </c>
      <c r="BK29">
        <v>1</v>
      </c>
      <c r="BL29">
        <v>1</v>
      </c>
      <c r="BM29">
        <v>1</v>
      </c>
    </row>
    <row r="30" spans="1:65" x14ac:dyDescent="0.25">
      <c r="A30">
        <v>29</v>
      </c>
      <c r="B30" t="s">
        <v>30</v>
      </c>
      <c r="C30">
        <v>1</v>
      </c>
      <c r="D30">
        <v>1</v>
      </c>
      <c r="E30">
        <v>1.012</v>
      </c>
      <c r="F30">
        <v>1.012</v>
      </c>
      <c r="G30">
        <v>1.012</v>
      </c>
      <c r="H30">
        <v>1.012</v>
      </c>
      <c r="I30">
        <v>1.012</v>
      </c>
      <c r="J30">
        <v>1</v>
      </c>
      <c r="K30">
        <v>1</v>
      </c>
      <c r="L30">
        <v>1</v>
      </c>
      <c r="M30">
        <v>1</v>
      </c>
      <c r="N30">
        <v>0.96</v>
      </c>
      <c r="O30">
        <v>0.96</v>
      </c>
      <c r="P30">
        <v>0.96</v>
      </c>
      <c r="Q30">
        <v>0.96</v>
      </c>
      <c r="R30">
        <v>0.96</v>
      </c>
      <c r="S30">
        <v>1</v>
      </c>
      <c r="T30">
        <v>1</v>
      </c>
      <c r="U30">
        <v>1</v>
      </c>
      <c r="V30">
        <v>1</v>
      </c>
      <c r="W30">
        <v>0.2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>
        <v>1</v>
      </c>
      <c r="AE30">
        <v>1</v>
      </c>
      <c r="AF30">
        <v>1</v>
      </c>
      <c r="AG30">
        <v>1</v>
      </c>
      <c r="AH30">
        <v>1</v>
      </c>
      <c r="AI30">
        <v>1</v>
      </c>
      <c r="AJ30">
        <v>1</v>
      </c>
      <c r="AK30">
        <v>1</v>
      </c>
      <c r="AL30">
        <v>1</v>
      </c>
      <c r="AM30">
        <v>1</v>
      </c>
      <c r="AN30">
        <v>1</v>
      </c>
      <c r="AO30">
        <v>1.008</v>
      </c>
      <c r="AP30">
        <v>1.008</v>
      </c>
      <c r="AQ30">
        <v>1.008</v>
      </c>
      <c r="AR30">
        <v>1.008</v>
      </c>
      <c r="AS30">
        <v>1.008</v>
      </c>
      <c r="AT30">
        <v>1</v>
      </c>
      <c r="AU30">
        <v>1</v>
      </c>
      <c r="AV30">
        <v>1</v>
      </c>
      <c r="AW30">
        <v>1</v>
      </c>
      <c r="AX30">
        <v>1</v>
      </c>
      <c r="AY30">
        <v>1</v>
      </c>
      <c r="AZ30">
        <v>1</v>
      </c>
      <c r="BA30">
        <v>1</v>
      </c>
      <c r="BB30">
        <v>1</v>
      </c>
      <c r="BC30">
        <v>1</v>
      </c>
      <c r="BD30">
        <v>1</v>
      </c>
      <c r="BE30">
        <v>1</v>
      </c>
      <c r="BF30">
        <v>1</v>
      </c>
      <c r="BG30">
        <v>1</v>
      </c>
      <c r="BH30">
        <v>1</v>
      </c>
      <c r="BI30">
        <v>1</v>
      </c>
      <c r="BJ30">
        <v>1</v>
      </c>
      <c r="BK30">
        <v>1</v>
      </c>
      <c r="BL30">
        <v>1</v>
      </c>
      <c r="BM30">
        <v>1</v>
      </c>
    </row>
    <row r="31" spans="1:65" x14ac:dyDescent="0.25">
      <c r="A31">
        <v>30</v>
      </c>
      <c r="B31" t="s">
        <v>31</v>
      </c>
      <c r="C31">
        <v>1</v>
      </c>
      <c r="D31">
        <v>1</v>
      </c>
      <c r="E31">
        <v>1.2</v>
      </c>
      <c r="F31">
        <v>1.2</v>
      </c>
      <c r="G31">
        <v>1.2</v>
      </c>
      <c r="H31">
        <v>1.2</v>
      </c>
      <c r="I31">
        <v>1.2</v>
      </c>
      <c r="J31">
        <v>1</v>
      </c>
      <c r="K31">
        <v>1</v>
      </c>
      <c r="L31">
        <v>1</v>
      </c>
      <c r="M31">
        <v>1</v>
      </c>
      <c r="N31">
        <v>0.6</v>
      </c>
      <c r="O31">
        <v>0.6</v>
      </c>
      <c r="P31">
        <v>0.6</v>
      </c>
      <c r="Q31">
        <v>0.6</v>
      </c>
      <c r="R31">
        <v>0.6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>
        <v>1</v>
      </c>
      <c r="AE31">
        <v>1</v>
      </c>
      <c r="AF31">
        <v>1</v>
      </c>
      <c r="AG31">
        <v>1</v>
      </c>
      <c r="AH31">
        <v>1</v>
      </c>
      <c r="AI31">
        <v>1</v>
      </c>
      <c r="AJ31">
        <v>1</v>
      </c>
      <c r="AK31">
        <v>1</v>
      </c>
      <c r="AL31">
        <v>1</v>
      </c>
      <c r="AM31">
        <v>1</v>
      </c>
      <c r="AN31">
        <v>1</v>
      </c>
      <c r="AO31">
        <v>1</v>
      </c>
      <c r="AP31">
        <v>1</v>
      </c>
      <c r="AQ31">
        <v>1</v>
      </c>
      <c r="AR31">
        <v>1</v>
      </c>
      <c r="AS31">
        <v>1</v>
      </c>
      <c r="AT31">
        <v>1</v>
      </c>
      <c r="AU31">
        <v>1</v>
      </c>
      <c r="AV31">
        <v>1</v>
      </c>
      <c r="AW31">
        <v>1</v>
      </c>
      <c r="AX31">
        <v>1</v>
      </c>
      <c r="AY31">
        <v>1</v>
      </c>
      <c r="AZ31">
        <v>1</v>
      </c>
      <c r="BA31">
        <v>1</v>
      </c>
      <c r="BB31">
        <v>1</v>
      </c>
      <c r="BC31">
        <v>1</v>
      </c>
      <c r="BD31">
        <v>1</v>
      </c>
      <c r="BE31">
        <v>1</v>
      </c>
      <c r="BF31">
        <v>1</v>
      </c>
      <c r="BG31">
        <v>1</v>
      </c>
      <c r="BH31">
        <v>1</v>
      </c>
      <c r="BI31">
        <v>1</v>
      </c>
      <c r="BJ31">
        <v>1</v>
      </c>
      <c r="BK31">
        <v>1</v>
      </c>
      <c r="BL31">
        <v>1</v>
      </c>
      <c r="BM31">
        <v>1</v>
      </c>
    </row>
    <row r="32" spans="1:65" x14ac:dyDescent="0.25">
      <c r="A32">
        <v>31</v>
      </c>
      <c r="B32" t="s">
        <v>32</v>
      </c>
      <c r="C32">
        <v>1</v>
      </c>
      <c r="D32">
        <v>1</v>
      </c>
      <c r="E32">
        <v>1.1499999999999999</v>
      </c>
      <c r="F32">
        <v>1.1499999999999999</v>
      </c>
      <c r="G32">
        <v>1.1499999999999999</v>
      </c>
      <c r="H32">
        <v>1.1499999999999999</v>
      </c>
      <c r="I32">
        <v>1.1499999999999999</v>
      </c>
      <c r="J32">
        <v>1</v>
      </c>
      <c r="K32">
        <v>1</v>
      </c>
      <c r="L32">
        <v>1</v>
      </c>
      <c r="M32">
        <v>1</v>
      </c>
      <c r="N32">
        <v>0.5</v>
      </c>
      <c r="O32">
        <v>0.5</v>
      </c>
      <c r="P32">
        <v>0.5</v>
      </c>
      <c r="Q32">
        <v>0.5</v>
      </c>
      <c r="R32">
        <v>0.5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>
        <v>1</v>
      </c>
      <c r="AE32">
        <v>1</v>
      </c>
      <c r="AF32">
        <v>1</v>
      </c>
      <c r="AG32">
        <v>1</v>
      </c>
      <c r="AH32">
        <v>1</v>
      </c>
      <c r="AI32">
        <v>1</v>
      </c>
      <c r="AJ32">
        <v>1</v>
      </c>
      <c r="AK32">
        <v>1</v>
      </c>
      <c r="AL32">
        <v>1</v>
      </c>
      <c r="AM32">
        <v>1</v>
      </c>
      <c r="AN32">
        <v>1</v>
      </c>
      <c r="AO32">
        <v>1.1000000000000001</v>
      </c>
      <c r="AP32">
        <v>1.1000000000000001</v>
      </c>
      <c r="AQ32">
        <v>1.1000000000000001</v>
      </c>
      <c r="AR32">
        <v>1.1000000000000001</v>
      </c>
      <c r="AS32">
        <v>1.1000000000000001</v>
      </c>
      <c r="AT32">
        <v>1</v>
      </c>
      <c r="AU32">
        <v>1</v>
      </c>
      <c r="AV32">
        <v>1</v>
      </c>
      <c r="AW32">
        <v>1</v>
      </c>
      <c r="AX32">
        <v>1</v>
      </c>
      <c r="AY32">
        <v>1</v>
      </c>
      <c r="AZ32">
        <v>1</v>
      </c>
      <c r="BA32">
        <v>1</v>
      </c>
      <c r="BB32">
        <v>1</v>
      </c>
      <c r="BC32">
        <v>1</v>
      </c>
      <c r="BD32">
        <v>1</v>
      </c>
      <c r="BE32">
        <v>1</v>
      </c>
      <c r="BF32">
        <v>1</v>
      </c>
      <c r="BG32">
        <v>1</v>
      </c>
      <c r="BH32">
        <v>1</v>
      </c>
      <c r="BI32">
        <v>1</v>
      </c>
      <c r="BJ32">
        <v>1</v>
      </c>
      <c r="BK32">
        <v>1</v>
      </c>
      <c r="BL32">
        <v>1</v>
      </c>
      <c r="BM32">
        <v>1</v>
      </c>
    </row>
    <row r="33" spans="1:65" x14ac:dyDescent="0.25">
      <c r="A33">
        <v>32</v>
      </c>
      <c r="B33" t="s">
        <v>33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>
        <v>1</v>
      </c>
      <c r="AE33">
        <v>1</v>
      </c>
      <c r="AF33">
        <v>1</v>
      </c>
      <c r="AG33">
        <v>1</v>
      </c>
      <c r="AH33">
        <v>1</v>
      </c>
      <c r="AI33">
        <v>1</v>
      </c>
      <c r="AJ33">
        <v>1</v>
      </c>
      <c r="AK33">
        <v>1</v>
      </c>
      <c r="AL33">
        <v>1</v>
      </c>
      <c r="AM33">
        <v>1</v>
      </c>
      <c r="AN33">
        <v>1</v>
      </c>
      <c r="AO33">
        <v>1</v>
      </c>
      <c r="AP33">
        <v>1</v>
      </c>
      <c r="AQ33">
        <v>1</v>
      </c>
      <c r="AR33">
        <v>1</v>
      </c>
      <c r="AS33">
        <v>1</v>
      </c>
      <c r="AT33">
        <v>1</v>
      </c>
      <c r="AU33">
        <v>1</v>
      </c>
      <c r="AV33">
        <v>1</v>
      </c>
      <c r="AW33">
        <v>1</v>
      </c>
      <c r="AX33">
        <v>0.97499999999999998</v>
      </c>
      <c r="AY33">
        <v>0.97499999999999998</v>
      </c>
      <c r="AZ33">
        <v>0.97499999999999998</v>
      </c>
      <c r="BA33">
        <v>0.97499999999999998</v>
      </c>
      <c r="BB33">
        <v>0.97499999999999998</v>
      </c>
      <c r="BC33">
        <v>0.97499999999999998</v>
      </c>
      <c r="BD33">
        <v>1</v>
      </c>
      <c r="BE33">
        <v>1</v>
      </c>
      <c r="BF33">
        <v>1</v>
      </c>
      <c r="BG33">
        <v>1</v>
      </c>
      <c r="BH33">
        <v>1</v>
      </c>
      <c r="BI33">
        <v>1</v>
      </c>
      <c r="BJ33">
        <v>1</v>
      </c>
      <c r="BK33">
        <v>1</v>
      </c>
      <c r="BL33">
        <v>1</v>
      </c>
      <c r="BM33">
        <v>1</v>
      </c>
    </row>
    <row r="34" spans="1:65" x14ac:dyDescent="0.25">
      <c r="A34">
        <v>33</v>
      </c>
      <c r="B34" t="s">
        <v>34</v>
      </c>
      <c r="C34">
        <v>1</v>
      </c>
      <c r="D34">
        <v>1</v>
      </c>
      <c r="E34">
        <v>1</v>
      </c>
      <c r="F34">
        <v>1</v>
      </c>
      <c r="G34">
        <v>1</v>
      </c>
      <c r="H34">
        <v>1</v>
      </c>
      <c r="I34">
        <v>1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>
        <v>1</v>
      </c>
      <c r="AE34">
        <v>1</v>
      </c>
      <c r="AF34">
        <v>1</v>
      </c>
      <c r="AG34">
        <v>1</v>
      </c>
      <c r="AH34">
        <v>1</v>
      </c>
      <c r="AI34">
        <v>1</v>
      </c>
      <c r="AJ34">
        <v>1</v>
      </c>
      <c r="AK34">
        <v>1</v>
      </c>
      <c r="AL34">
        <v>1</v>
      </c>
      <c r="AM34">
        <v>1</v>
      </c>
      <c r="AN34">
        <v>1</v>
      </c>
      <c r="AO34">
        <v>1</v>
      </c>
      <c r="AP34">
        <v>1</v>
      </c>
      <c r="AQ34">
        <v>1</v>
      </c>
      <c r="AR34">
        <v>1</v>
      </c>
      <c r="AS34">
        <v>1</v>
      </c>
      <c r="AT34">
        <v>1</v>
      </c>
      <c r="AU34">
        <v>1</v>
      </c>
      <c r="AV34">
        <v>1</v>
      </c>
      <c r="AW34">
        <v>1</v>
      </c>
      <c r="AX34">
        <v>0.95</v>
      </c>
      <c r="AY34">
        <v>0.95</v>
      </c>
      <c r="AZ34">
        <v>0.95</v>
      </c>
      <c r="BA34">
        <v>0.95</v>
      </c>
      <c r="BB34">
        <v>0.95</v>
      </c>
      <c r="BC34">
        <v>0.95</v>
      </c>
      <c r="BD34">
        <v>1</v>
      </c>
      <c r="BE34">
        <v>1</v>
      </c>
      <c r="BF34">
        <v>1</v>
      </c>
      <c r="BG34">
        <v>1</v>
      </c>
      <c r="BH34">
        <v>1</v>
      </c>
      <c r="BI34">
        <v>1</v>
      </c>
      <c r="BJ34">
        <v>1</v>
      </c>
      <c r="BK34">
        <v>1</v>
      </c>
      <c r="BL34">
        <v>1</v>
      </c>
      <c r="BM34">
        <v>1</v>
      </c>
    </row>
    <row r="35" spans="1:65" x14ac:dyDescent="0.25">
      <c r="A35">
        <v>34</v>
      </c>
      <c r="B35" t="s">
        <v>35</v>
      </c>
      <c r="C35">
        <f>1-0.2*0.8</f>
        <v>0.84</v>
      </c>
      <c r="D35">
        <v>1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0.98399999999999999</v>
      </c>
      <c r="N35">
        <v>0.98399999999999999</v>
      </c>
      <c r="O35">
        <v>0.98399999999999999</v>
      </c>
      <c r="P35">
        <v>0.98399999999999999</v>
      </c>
      <c r="Q35">
        <v>0.98399999999999999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>
        <v>1</v>
      </c>
      <c r="AE35">
        <v>1</v>
      </c>
      <c r="AF35">
        <v>1</v>
      </c>
      <c r="AG35">
        <v>1</v>
      </c>
      <c r="AH35">
        <v>1</v>
      </c>
      <c r="AI35">
        <v>1</v>
      </c>
      <c r="AJ35">
        <v>1</v>
      </c>
      <c r="AK35">
        <v>1</v>
      </c>
      <c r="AL35">
        <v>1</v>
      </c>
      <c r="AM35">
        <v>1</v>
      </c>
      <c r="AN35">
        <v>1</v>
      </c>
      <c r="AO35">
        <v>1</v>
      </c>
      <c r="AP35">
        <v>1</v>
      </c>
      <c r="AQ35">
        <v>1</v>
      </c>
      <c r="AR35">
        <v>1</v>
      </c>
      <c r="AS35">
        <v>1</v>
      </c>
      <c r="AT35">
        <v>1</v>
      </c>
      <c r="AU35">
        <v>1</v>
      </c>
      <c r="AV35">
        <v>1</v>
      </c>
      <c r="AW35">
        <v>1</v>
      </c>
      <c r="AX35">
        <v>1</v>
      </c>
      <c r="AY35">
        <v>1</v>
      </c>
      <c r="AZ35">
        <v>1</v>
      </c>
      <c r="BA35">
        <v>1</v>
      </c>
      <c r="BB35">
        <v>1</v>
      </c>
      <c r="BC35">
        <v>1</v>
      </c>
      <c r="BD35">
        <v>1</v>
      </c>
      <c r="BE35">
        <v>1</v>
      </c>
      <c r="BF35">
        <v>1</v>
      </c>
      <c r="BG35">
        <v>1</v>
      </c>
      <c r="BH35">
        <v>1</v>
      </c>
      <c r="BI35">
        <v>1</v>
      </c>
      <c r="BJ35">
        <v>1</v>
      </c>
      <c r="BK35">
        <v>1</v>
      </c>
      <c r="BL35">
        <v>1</v>
      </c>
      <c r="BM35">
        <v>1</v>
      </c>
    </row>
    <row r="36" spans="1:65" x14ac:dyDescent="0.25">
      <c r="A36">
        <v>35</v>
      </c>
      <c r="B36" t="s">
        <v>36</v>
      </c>
      <c r="C36">
        <v>1.03</v>
      </c>
      <c r="D36">
        <v>1.03</v>
      </c>
      <c r="E36">
        <v>1.03</v>
      </c>
      <c r="F36">
        <v>1.03</v>
      </c>
      <c r="G36">
        <v>1.03</v>
      </c>
      <c r="H36">
        <v>1.03</v>
      </c>
      <c r="I36">
        <v>1.03</v>
      </c>
      <c r="J36">
        <v>1.03</v>
      </c>
      <c r="K36">
        <v>1.03</v>
      </c>
      <c r="L36">
        <v>0.9</v>
      </c>
      <c r="M36">
        <v>0.9</v>
      </c>
      <c r="N36">
        <v>0.9</v>
      </c>
      <c r="O36">
        <v>0.9</v>
      </c>
      <c r="P36">
        <v>0.9</v>
      </c>
      <c r="Q36">
        <v>0.9</v>
      </c>
      <c r="R36">
        <v>0.9</v>
      </c>
      <c r="S36">
        <v>0.9</v>
      </c>
      <c r="T36">
        <v>0.9</v>
      </c>
      <c r="U36">
        <v>0.9</v>
      </c>
      <c r="V36">
        <v>0.9</v>
      </c>
      <c r="W36">
        <v>0.9</v>
      </c>
      <c r="X36">
        <v>0.9</v>
      </c>
      <c r="Y36">
        <v>0.9</v>
      </c>
      <c r="Z36">
        <v>0.9</v>
      </c>
      <c r="AA36">
        <v>0.9</v>
      </c>
      <c r="AB36">
        <v>0.9</v>
      </c>
      <c r="AC36">
        <v>0.9</v>
      </c>
      <c r="AD36">
        <v>0.5</v>
      </c>
      <c r="AE36">
        <v>0.5</v>
      </c>
      <c r="AF36">
        <v>0.5</v>
      </c>
      <c r="AG36">
        <v>0.5</v>
      </c>
      <c r="AH36">
        <v>0.5</v>
      </c>
      <c r="AI36">
        <v>0.5</v>
      </c>
      <c r="AJ36">
        <v>0.5</v>
      </c>
      <c r="AK36">
        <v>0.5</v>
      </c>
      <c r="AL36">
        <v>0.5</v>
      </c>
      <c r="AM36">
        <v>1</v>
      </c>
      <c r="AN36">
        <v>1</v>
      </c>
      <c r="AO36">
        <v>1</v>
      </c>
      <c r="AP36">
        <v>1</v>
      </c>
      <c r="AQ36">
        <v>1</v>
      </c>
      <c r="AR36">
        <v>1</v>
      </c>
      <c r="AS36">
        <v>1</v>
      </c>
      <c r="AT36">
        <v>1</v>
      </c>
      <c r="AU36">
        <v>1</v>
      </c>
      <c r="AV36">
        <v>1.02</v>
      </c>
      <c r="AW36">
        <v>1.02</v>
      </c>
      <c r="AX36">
        <v>1.02</v>
      </c>
      <c r="AY36">
        <v>1.02</v>
      </c>
      <c r="AZ36">
        <v>1.02</v>
      </c>
      <c r="BA36">
        <v>1.02</v>
      </c>
      <c r="BB36">
        <v>1.02</v>
      </c>
      <c r="BC36">
        <v>1.02</v>
      </c>
      <c r="BD36">
        <v>1.02</v>
      </c>
      <c r="BE36">
        <v>1</v>
      </c>
      <c r="BF36">
        <v>1</v>
      </c>
      <c r="BG36">
        <v>1</v>
      </c>
      <c r="BH36">
        <v>1</v>
      </c>
      <c r="BI36">
        <v>1</v>
      </c>
      <c r="BJ36">
        <v>1</v>
      </c>
      <c r="BK36">
        <v>1</v>
      </c>
      <c r="BL36">
        <v>1</v>
      </c>
      <c r="BM36">
        <v>1</v>
      </c>
    </row>
    <row r="37" spans="1:65" x14ac:dyDescent="0.25">
      <c r="A37">
        <v>36</v>
      </c>
      <c r="B37" t="s">
        <v>37</v>
      </c>
      <c r="C37">
        <v>1</v>
      </c>
      <c r="D37">
        <v>1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>
        <v>1</v>
      </c>
      <c r="AE37">
        <v>1</v>
      </c>
      <c r="AF37">
        <v>0.97499999999999998</v>
      </c>
      <c r="AG37">
        <v>0.97499999999999998</v>
      </c>
      <c r="AH37">
        <v>0.97499999999999998</v>
      </c>
      <c r="AI37">
        <v>0.97499999999999998</v>
      </c>
      <c r="AJ37">
        <v>1</v>
      </c>
      <c r="AK37">
        <v>1</v>
      </c>
      <c r="AL37">
        <v>1</v>
      </c>
      <c r="AM37">
        <v>1</v>
      </c>
      <c r="AN37">
        <v>1</v>
      </c>
      <c r="AO37">
        <v>1</v>
      </c>
      <c r="AP37">
        <v>1</v>
      </c>
      <c r="AQ37">
        <v>1</v>
      </c>
      <c r="AR37">
        <v>1</v>
      </c>
      <c r="AS37">
        <v>1</v>
      </c>
      <c r="AT37">
        <v>1</v>
      </c>
      <c r="AU37">
        <v>1</v>
      </c>
      <c r="AV37">
        <v>1</v>
      </c>
      <c r="AW37">
        <v>1</v>
      </c>
      <c r="AX37">
        <v>1</v>
      </c>
      <c r="AY37">
        <v>1</v>
      </c>
      <c r="AZ37">
        <v>1</v>
      </c>
      <c r="BA37">
        <v>1</v>
      </c>
      <c r="BB37">
        <v>1</v>
      </c>
      <c r="BC37">
        <v>1</v>
      </c>
      <c r="BD37">
        <v>1</v>
      </c>
      <c r="BE37">
        <v>1</v>
      </c>
      <c r="BF37">
        <v>1</v>
      </c>
      <c r="BG37">
        <v>1</v>
      </c>
      <c r="BH37">
        <v>1</v>
      </c>
      <c r="BI37">
        <v>1</v>
      </c>
      <c r="BJ37">
        <v>1</v>
      </c>
      <c r="BK37">
        <v>1</v>
      </c>
      <c r="BL37">
        <v>1</v>
      </c>
      <c r="BM37">
        <v>1</v>
      </c>
    </row>
    <row r="38" spans="1:65" x14ac:dyDescent="0.25">
      <c r="A38">
        <v>99</v>
      </c>
      <c r="B38" t="s">
        <v>38</v>
      </c>
      <c r="C38">
        <v>1</v>
      </c>
      <c r="D38">
        <v>1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>
        <v>1</v>
      </c>
      <c r="AE38">
        <v>1</v>
      </c>
      <c r="AF38">
        <v>1</v>
      </c>
      <c r="AG38">
        <v>1</v>
      </c>
      <c r="AH38">
        <v>1</v>
      </c>
      <c r="AI38">
        <v>1</v>
      </c>
      <c r="AJ38">
        <v>1</v>
      </c>
      <c r="AK38">
        <v>1</v>
      </c>
      <c r="AL38">
        <v>1</v>
      </c>
      <c r="AM38">
        <v>1</v>
      </c>
      <c r="AN38">
        <v>1</v>
      </c>
      <c r="AO38">
        <v>1</v>
      </c>
      <c r="AP38">
        <v>1</v>
      </c>
      <c r="AQ38">
        <v>1</v>
      </c>
      <c r="AR38">
        <v>1</v>
      </c>
      <c r="AS38">
        <v>1</v>
      </c>
      <c r="AT38">
        <v>1</v>
      </c>
      <c r="AU38">
        <v>1</v>
      </c>
      <c r="AV38">
        <v>1</v>
      </c>
      <c r="AW38">
        <v>1</v>
      </c>
      <c r="AX38">
        <v>1</v>
      </c>
      <c r="AY38">
        <v>1</v>
      </c>
      <c r="AZ38">
        <v>1</v>
      </c>
      <c r="BA38">
        <v>1</v>
      </c>
      <c r="BB38">
        <v>1</v>
      </c>
      <c r="BC38">
        <v>1</v>
      </c>
      <c r="BD38">
        <v>1</v>
      </c>
      <c r="BE38">
        <v>1</v>
      </c>
      <c r="BF38">
        <v>1</v>
      </c>
      <c r="BG38">
        <v>1</v>
      </c>
      <c r="BH38">
        <v>1</v>
      </c>
      <c r="BI38">
        <v>1</v>
      </c>
      <c r="BJ38">
        <v>1</v>
      </c>
      <c r="BK38">
        <v>1</v>
      </c>
      <c r="BL38">
        <v>1</v>
      </c>
      <c r="BM38">
        <v>1</v>
      </c>
    </row>
    <row r="39" spans="1:65" x14ac:dyDescent="0.25">
      <c r="A39" t="s">
        <v>39</v>
      </c>
      <c r="B39" t="s">
        <v>42</v>
      </c>
      <c r="C39">
        <v>1</v>
      </c>
      <c r="D39">
        <v>1</v>
      </c>
      <c r="E39">
        <v>1.2</v>
      </c>
      <c r="F39">
        <v>1.2</v>
      </c>
      <c r="G39">
        <v>1.2</v>
      </c>
      <c r="H39">
        <v>1.2</v>
      </c>
      <c r="I39">
        <v>1.2</v>
      </c>
      <c r="J39">
        <v>1</v>
      </c>
      <c r="K39">
        <v>1</v>
      </c>
      <c r="L39">
        <v>1</v>
      </c>
      <c r="M39">
        <v>1</v>
      </c>
      <c r="N39">
        <v>0.6</v>
      </c>
      <c r="O39">
        <v>0.6</v>
      </c>
      <c r="P39">
        <v>0.6</v>
      </c>
      <c r="Q39">
        <v>0.6</v>
      </c>
      <c r="R39">
        <v>0.6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>
        <f>1-0.4*0.5-0.5*0.25</f>
        <v>0.67500000000000004</v>
      </c>
      <c r="AE39">
        <f t="shared" ref="AE39:AL39" si="0">1-0.4*0.5-0.5*0.25</f>
        <v>0.67500000000000004</v>
      </c>
      <c r="AF39">
        <f t="shared" si="0"/>
        <v>0.67500000000000004</v>
      </c>
      <c r="AG39">
        <f t="shared" si="0"/>
        <v>0.67500000000000004</v>
      </c>
      <c r="AH39">
        <f t="shared" si="0"/>
        <v>0.67500000000000004</v>
      </c>
      <c r="AI39">
        <f t="shared" si="0"/>
        <v>0.67500000000000004</v>
      </c>
      <c r="AJ39">
        <f t="shared" si="0"/>
        <v>0.67500000000000004</v>
      </c>
      <c r="AK39">
        <f t="shared" si="0"/>
        <v>0.67500000000000004</v>
      </c>
      <c r="AL39">
        <f t="shared" si="0"/>
        <v>0.67500000000000004</v>
      </c>
      <c r="AM39">
        <v>0.5</v>
      </c>
      <c r="AN39">
        <v>0.5</v>
      </c>
      <c r="AO39">
        <v>0.5</v>
      </c>
      <c r="AP39">
        <v>0.5</v>
      </c>
      <c r="AQ39">
        <v>0.5</v>
      </c>
      <c r="AR39">
        <v>0.5</v>
      </c>
      <c r="AS39">
        <v>0.5</v>
      </c>
      <c r="AT39">
        <v>0.5</v>
      </c>
      <c r="AU39">
        <v>0.5</v>
      </c>
      <c r="AV39">
        <v>1</v>
      </c>
      <c r="AW39">
        <v>1</v>
      </c>
      <c r="AX39">
        <v>1</v>
      </c>
      <c r="AY39">
        <v>1</v>
      </c>
      <c r="AZ39">
        <v>1</v>
      </c>
      <c r="BA39">
        <v>1</v>
      </c>
      <c r="BB39">
        <v>1</v>
      </c>
      <c r="BC39">
        <v>1</v>
      </c>
      <c r="BD39">
        <v>1</v>
      </c>
      <c r="BE39">
        <f>1-0.04</f>
        <v>0.96</v>
      </c>
      <c r="BF39">
        <f t="shared" ref="BF39:BM39" si="1">1-0.04</f>
        <v>0.96</v>
      </c>
      <c r="BG39">
        <f t="shared" si="1"/>
        <v>0.96</v>
      </c>
      <c r="BH39">
        <f t="shared" si="1"/>
        <v>0.96</v>
      </c>
      <c r="BI39">
        <f t="shared" si="1"/>
        <v>0.96</v>
      </c>
      <c r="BJ39">
        <f t="shared" si="1"/>
        <v>0.96</v>
      </c>
      <c r="BK39">
        <f t="shared" si="1"/>
        <v>0.96</v>
      </c>
      <c r="BL39">
        <f t="shared" si="1"/>
        <v>0.96</v>
      </c>
      <c r="BM39">
        <f t="shared" si="1"/>
        <v>0.96</v>
      </c>
    </row>
    <row r="40" spans="1:65" x14ac:dyDescent="0.25">
      <c r="A40" t="s">
        <v>40</v>
      </c>
      <c r="B40" t="s">
        <v>43</v>
      </c>
      <c r="C40">
        <v>1</v>
      </c>
      <c r="D40">
        <v>1</v>
      </c>
      <c r="E40">
        <v>1.2</v>
      </c>
      <c r="F40">
        <v>1.2</v>
      </c>
      <c r="G40">
        <v>1.2</v>
      </c>
      <c r="H40">
        <v>1.2</v>
      </c>
      <c r="I40">
        <v>1.2</v>
      </c>
      <c r="J40">
        <v>1</v>
      </c>
      <c r="K40">
        <v>1</v>
      </c>
      <c r="L40">
        <v>1</v>
      </c>
      <c r="M40">
        <v>1</v>
      </c>
      <c r="N40">
        <v>0.6</v>
      </c>
      <c r="O40">
        <v>0.6</v>
      </c>
      <c r="P40">
        <v>0.6</v>
      </c>
      <c r="Q40">
        <v>0.6</v>
      </c>
      <c r="R40">
        <v>0.6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>
        <f>1-0.4*0.5-1*0.25</f>
        <v>0.55000000000000004</v>
      </c>
      <c r="AE40">
        <f t="shared" ref="AE40:AL40" si="2">1-0.4*0.5-1*0.25</f>
        <v>0.55000000000000004</v>
      </c>
      <c r="AF40">
        <f t="shared" si="2"/>
        <v>0.55000000000000004</v>
      </c>
      <c r="AG40">
        <f t="shared" si="2"/>
        <v>0.55000000000000004</v>
      </c>
      <c r="AH40">
        <f t="shared" si="2"/>
        <v>0.55000000000000004</v>
      </c>
      <c r="AI40">
        <f t="shared" si="2"/>
        <v>0.55000000000000004</v>
      </c>
      <c r="AJ40">
        <f t="shared" si="2"/>
        <v>0.55000000000000004</v>
      </c>
      <c r="AK40">
        <f t="shared" si="2"/>
        <v>0.55000000000000004</v>
      </c>
      <c r="AL40">
        <f t="shared" si="2"/>
        <v>0.55000000000000004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1</v>
      </c>
      <c r="AW40">
        <v>1</v>
      </c>
      <c r="AX40">
        <v>1</v>
      </c>
      <c r="AY40">
        <v>1</v>
      </c>
      <c r="AZ40">
        <v>1</v>
      </c>
      <c r="BA40">
        <v>1</v>
      </c>
      <c r="BB40">
        <v>1</v>
      </c>
      <c r="BC40">
        <v>1</v>
      </c>
      <c r="BD40">
        <v>1</v>
      </c>
      <c r="BE40">
        <f t="shared" ref="BE40:BM43" si="3">1-0.04</f>
        <v>0.96</v>
      </c>
      <c r="BF40">
        <f t="shared" si="3"/>
        <v>0.96</v>
      </c>
      <c r="BG40">
        <f t="shared" si="3"/>
        <v>0.96</v>
      </c>
      <c r="BH40">
        <f t="shared" si="3"/>
        <v>0.96</v>
      </c>
      <c r="BI40">
        <f t="shared" si="3"/>
        <v>0.96</v>
      </c>
      <c r="BJ40">
        <f t="shared" si="3"/>
        <v>0.96</v>
      </c>
      <c r="BK40">
        <f t="shared" si="3"/>
        <v>0.96</v>
      </c>
      <c r="BL40">
        <f t="shared" si="3"/>
        <v>0.96</v>
      </c>
      <c r="BM40">
        <f t="shared" si="3"/>
        <v>0.96</v>
      </c>
    </row>
    <row r="41" spans="1:65" x14ac:dyDescent="0.25">
      <c r="A41" t="s">
        <v>41</v>
      </c>
      <c r="B41" t="s">
        <v>44</v>
      </c>
      <c r="C41">
        <v>1</v>
      </c>
      <c r="D41">
        <v>1</v>
      </c>
      <c r="E41">
        <v>1.2</v>
      </c>
      <c r="F41">
        <v>1.2</v>
      </c>
      <c r="G41">
        <v>1.2</v>
      </c>
      <c r="H41">
        <v>1.2</v>
      </c>
      <c r="I41">
        <v>1.2</v>
      </c>
      <c r="J41">
        <v>1</v>
      </c>
      <c r="K41">
        <v>1</v>
      </c>
      <c r="L41">
        <v>1</v>
      </c>
      <c r="M41">
        <v>1</v>
      </c>
      <c r="N41" s="1">
        <f t="shared" ref="N41:R41" si="4">1-0.44</f>
        <v>0.56000000000000005</v>
      </c>
      <c r="O41" s="1">
        <f t="shared" si="4"/>
        <v>0.56000000000000005</v>
      </c>
      <c r="P41" s="1">
        <f t="shared" si="4"/>
        <v>0.56000000000000005</v>
      </c>
      <c r="Q41" s="1">
        <f t="shared" si="4"/>
        <v>0.56000000000000005</v>
      </c>
      <c r="R41" s="1">
        <f t="shared" si="4"/>
        <v>0.56000000000000005</v>
      </c>
      <c r="S41">
        <v>1</v>
      </c>
      <c r="T41">
        <v>1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f>1-0.4*0.5-1*0.25-0.25</f>
        <v>0.30000000000000004</v>
      </c>
      <c r="AE41">
        <f t="shared" ref="AE41:AL41" si="5">1-0.4*0.5-1*0.25-0.25</f>
        <v>0.30000000000000004</v>
      </c>
      <c r="AF41">
        <f t="shared" si="5"/>
        <v>0.30000000000000004</v>
      </c>
      <c r="AG41">
        <f t="shared" si="5"/>
        <v>0.30000000000000004</v>
      </c>
      <c r="AH41">
        <f t="shared" si="5"/>
        <v>0.30000000000000004</v>
      </c>
      <c r="AI41">
        <f t="shared" si="5"/>
        <v>0.30000000000000004</v>
      </c>
      <c r="AJ41">
        <f t="shared" si="5"/>
        <v>0.30000000000000004</v>
      </c>
      <c r="AK41">
        <f t="shared" si="5"/>
        <v>0.30000000000000004</v>
      </c>
      <c r="AL41">
        <f t="shared" si="5"/>
        <v>0.30000000000000004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1</v>
      </c>
      <c r="AW41">
        <v>1</v>
      </c>
      <c r="AX41">
        <v>1</v>
      </c>
      <c r="AY41">
        <v>1</v>
      </c>
      <c r="AZ41">
        <v>1</v>
      </c>
      <c r="BA41">
        <v>1</v>
      </c>
      <c r="BB41">
        <v>1</v>
      </c>
      <c r="BC41">
        <v>1</v>
      </c>
      <c r="BD41">
        <v>1</v>
      </c>
      <c r="BE41">
        <f t="shared" si="3"/>
        <v>0.96</v>
      </c>
      <c r="BF41">
        <f t="shared" si="3"/>
        <v>0.96</v>
      </c>
      <c r="BG41">
        <f t="shared" si="3"/>
        <v>0.96</v>
      </c>
      <c r="BH41">
        <f t="shared" si="3"/>
        <v>0.96</v>
      </c>
      <c r="BI41">
        <f t="shared" si="3"/>
        <v>0.96</v>
      </c>
      <c r="BJ41">
        <f t="shared" si="3"/>
        <v>0.96</v>
      </c>
      <c r="BK41">
        <f t="shared" si="3"/>
        <v>0.96</v>
      </c>
      <c r="BL41">
        <f t="shared" si="3"/>
        <v>0.96</v>
      </c>
      <c r="BM41">
        <f t="shared" si="3"/>
        <v>0.96</v>
      </c>
    </row>
    <row r="42" spans="1:65" x14ac:dyDescent="0.25">
      <c r="A42" t="s">
        <v>126</v>
      </c>
      <c r="B42" t="s">
        <v>127</v>
      </c>
      <c r="C42">
        <v>1.2</v>
      </c>
      <c r="D42">
        <v>1.2</v>
      </c>
      <c r="E42">
        <v>1.2</v>
      </c>
      <c r="F42">
        <v>1.2</v>
      </c>
      <c r="G42">
        <v>1.2</v>
      </c>
      <c r="H42">
        <v>1.2</v>
      </c>
      <c r="I42">
        <v>1.2</v>
      </c>
      <c r="J42">
        <v>1.2</v>
      </c>
      <c r="K42">
        <v>1.2</v>
      </c>
      <c r="L42">
        <v>0.45</v>
      </c>
      <c r="M42">
        <v>0.45</v>
      </c>
      <c r="N42">
        <v>0.45</v>
      </c>
      <c r="O42">
        <v>0.45</v>
      </c>
      <c r="P42">
        <v>0.45</v>
      </c>
      <c r="Q42">
        <v>0.45</v>
      </c>
      <c r="R42">
        <v>0.45</v>
      </c>
      <c r="S42">
        <v>0.45</v>
      </c>
      <c r="T42">
        <v>0.45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0.15</v>
      </c>
      <c r="AE42">
        <v>0.15</v>
      </c>
      <c r="AF42">
        <v>0.15</v>
      </c>
      <c r="AG42">
        <v>0.15</v>
      </c>
      <c r="AH42">
        <v>0.15</v>
      </c>
      <c r="AI42">
        <v>0.15</v>
      </c>
      <c r="AJ42">
        <v>0.15</v>
      </c>
      <c r="AK42">
        <v>0.15</v>
      </c>
      <c r="AL42">
        <v>0.15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0.5</v>
      </c>
      <c r="AW42">
        <v>0.5</v>
      </c>
      <c r="AX42">
        <v>0.5</v>
      </c>
      <c r="AY42">
        <v>0.5</v>
      </c>
      <c r="AZ42">
        <v>0.5</v>
      </c>
      <c r="BA42">
        <v>0.5</v>
      </c>
      <c r="BB42">
        <v>0.5</v>
      </c>
      <c r="BC42">
        <v>0.5</v>
      </c>
      <c r="BD42">
        <v>0.5</v>
      </c>
      <c r="BE42">
        <f t="shared" si="3"/>
        <v>0.96</v>
      </c>
      <c r="BF42">
        <f t="shared" si="3"/>
        <v>0.96</v>
      </c>
      <c r="BG42">
        <f t="shared" si="3"/>
        <v>0.96</v>
      </c>
      <c r="BH42">
        <f t="shared" si="3"/>
        <v>0.96</v>
      </c>
      <c r="BI42">
        <f t="shared" si="3"/>
        <v>0.96</v>
      </c>
      <c r="BJ42">
        <f t="shared" si="3"/>
        <v>0.96</v>
      </c>
      <c r="BK42">
        <f t="shared" si="3"/>
        <v>0.96</v>
      </c>
      <c r="BL42">
        <f t="shared" si="3"/>
        <v>0.96</v>
      </c>
      <c r="BM42">
        <f t="shared" si="3"/>
        <v>0.96</v>
      </c>
    </row>
    <row r="43" spans="1:65" x14ac:dyDescent="0.25">
      <c r="A43" t="s">
        <v>45</v>
      </c>
      <c r="B43" t="s">
        <v>125</v>
      </c>
      <c r="C43">
        <v>1.2</v>
      </c>
      <c r="D43">
        <v>1.2</v>
      </c>
      <c r="E43">
        <v>1.2</v>
      </c>
      <c r="F43">
        <v>1.2</v>
      </c>
      <c r="G43">
        <v>1.2</v>
      </c>
      <c r="H43">
        <v>1.2</v>
      </c>
      <c r="I43">
        <v>1.2</v>
      </c>
      <c r="J43">
        <v>1.2</v>
      </c>
      <c r="K43">
        <v>1.2</v>
      </c>
      <c r="L43">
        <f>1-0.6</f>
        <v>0.4</v>
      </c>
      <c r="M43">
        <f t="shared" ref="M43:T43" si="6">1-0.6</f>
        <v>0.4</v>
      </c>
      <c r="N43">
        <f t="shared" si="6"/>
        <v>0.4</v>
      </c>
      <c r="O43">
        <f t="shared" si="6"/>
        <v>0.4</v>
      </c>
      <c r="P43">
        <f t="shared" si="6"/>
        <v>0.4</v>
      </c>
      <c r="Q43">
        <f t="shared" si="6"/>
        <v>0.4</v>
      </c>
      <c r="R43">
        <f t="shared" si="6"/>
        <v>0.4</v>
      </c>
      <c r="S43">
        <f t="shared" si="6"/>
        <v>0.4</v>
      </c>
      <c r="T43">
        <f t="shared" si="6"/>
        <v>0.4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0.1</v>
      </c>
      <c r="AE43">
        <v>0.1</v>
      </c>
      <c r="AF43">
        <v>0.1</v>
      </c>
      <c r="AG43">
        <v>0.1</v>
      </c>
      <c r="AH43">
        <v>0.1</v>
      </c>
      <c r="AI43">
        <v>0.1</v>
      </c>
      <c r="AJ43">
        <v>0.1</v>
      </c>
      <c r="AK43">
        <v>0.1</v>
      </c>
      <c r="AL43">
        <v>0.1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f>1-0.8</f>
        <v>0.19999999999999996</v>
      </c>
      <c r="AW43">
        <f t="shared" ref="AW43:BD43" si="7">1-0.8</f>
        <v>0.19999999999999996</v>
      </c>
      <c r="AX43">
        <f t="shared" si="7"/>
        <v>0.19999999999999996</v>
      </c>
      <c r="AY43">
        <f t="shared" si="7"/>
        <v>0.19999999999999996</v>
      </c>
      <c r="AZ43">
        <f t="shared" si="7"/>
        <v>0.19999999999999996</v>
      </c>
      <c r="BA43">
        <f t="shared" si="7"/>
        <v>0.19999999999999996</v>
      </c>
      <c r="BB43">
        <f t="shared" si="7"/>
        <v>0.19999999999999996</v>
      </c>
      <c r="BC43">
        <f t="shared" si="7"/>
        <v>0.19999999999999996</v>
      </c>
      <c r="BD43">
        <f t="shared" si="7"/>
        <v>0.19999999999999996</v>
      </c>
      <c r="BE43">
        <f>1-0.04</f>
        <v>0.96</v>
      </c>
      <c r="BF43">
        <f t="shared" si="3"/>
        <v>0.96</v>
      </c>
      <c r="BG43">
        <f t="shared" si="3"/>
        <v>0.96</v>
      </c>
      <c r="BH43">
        <f t="shared" si="3"/>
        <v>0.96</v>
      </c>
      <c r="BI43">
        <f t="shared" si="3"/>
        <v>0.96</v>
      </c>
      <c r="BJ43">
        <f t="shared" si="3"/>
        <v>0.96</v>
      </c>
      <c r="BK43">
        <f t="shared" si="3"/>
        <v>0.96</v>
      </c>
      <c r="BL43">
        <f t="shared" si="3"/>
        <v>0.96</v>
      </c>
      <c r="BM43">
        <f t="shared" si="3"/>
        <v>0.96</v>
      </c>
    </row>
    <row r="44" spans="1:65" x14ac:dyDescent="0.25">
      <c r="A44" t="s">
        <v>109</v>
      </c>
      <c r="B44" t="s">
        <v>112</v>
      </c>
      <c r="C44">
        <v>1</v>
      </c>
      <c r="D44">
        <v>1</v>
      </c>
      <c r="E44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1</v>
      </c>
      <c r="L44">
        <v>1</v>
      </c>
      <c r="M44">
        <v>1</v>
      </c>
      <c r="N44">
        <v>1</v>
      </c>
      <c r="O44">
        <v>1</v>
      </c>
      <c r="P44">
        <v>1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>
        <v>1</v>
      </c>
      <c r="AE44">
        <v>1</v>
      </c>
      <c r="AF44">
        <v>1</v>
      </c>
      <c r="AG44">
        <v>1</v>
      </c>
      <c r="AH44">
        <v>1</v>
      </c>
      <c r="AI44">
        <v>1</v>
      </c>
      <c r="AJ44">
        <v>1</v>
      </c>
      <c r="AK44">
        <v>1</v>
      </c>
      <c r="AL44">
        <v>1</v>
      </c>
      <c r="AM44">
        <v>1</v>
      </c>
      <c r="AN44">
        <v>1</v>
      </c>
      <c r="AO44">
        <v>1</v>
      </c>
      <c r="AP44">
        <v>1</v>
      </c>
      <c r="AQ44">
        <v>1</v>
      </c>
      <c r="AR44">
        <v>1</v>
      </c>
      <c r="AS44">
        <v>1</v>
      </c>
      <c r="AT44">
        <f>1-0.5*0.7</f>
        <v>0.65</v>
      </c>
      <c r="AU44">
        <f>1-0.58*0.74</f>
        <v>0.57079999999999997</v>
      </c>
      <c r="AV44">
        <v>1</v>
      </c>
      <c r="AW44">
        <v>1</v>
      </c>
      <c r="AX44">
        <v>1</v>
      </c>
      <c r="AY44">
        <v>1</v>
      </c>
      <c r="AZ44">
        <v>1</v>
      </c>
      <c r="BA44">
        <v>1</v>
      </c>
      <c r="BB44">
        <v>1</v>
      </c>
      <c r="BC44">
        <f>1-0.56*0.55</f>
        <v>0.69199999999999995</v>
      </c>
      <c r="BD44">
        <f>1-0.64*0.61</f>
        <v>0.60959999999999992</v>
      </c>
      <c r="BE44">
        <v>1</v>
      </c>
      <c r="BF44">
        <v>1</v>
      </c>
      <c r="BG44">
        <f>1-0.02</f>
        <v>0.98</v>
      </c>
      <c r="BH44">
        <f t="shared" ref="BH44:BK44" si="8">1-0.02</f>
        <v>0.98</v>
      </c>
      <c r="BI44">
        <f t="shared" si="8"/>
        <v>0.98</v>
      </c>
      <c r="BJ44">
        <f t="shared" si="8"/>
        <v>0.98</v>
      </c>
      <c r="BK44">
        <f t="shared" si="8"/>
        <v>0.98</v>
      </c>
      <c r="BL44">
        <f>1-0.16*0.72</f>
        <v>0.88480000000000003</v>
      </c>
      <c r="BM44">
        <f>1-0.15*0.7</f>
        <v>0.89500000000000002</v>
      </c>
    </row>
    <row r="45" spans="1:65" x14ac:dyDescent="0.25">
      <c r="A45" t="s">
        <v>110</v>
      </c>
      <c r="B45" t="s">
        <v>111</v>
      </c>
      <c r="C45">
        <v>1</v>
      </c>
      <c r="D45">
        <v>1</v>
      </c>
      <c r="E45">
        <v>1.2</v>
      </c>
      <c r="F45">
        <v>1.2</v>
      </c>
      <c r="G45">
        <v>1.2</v>
      </c>
      <c r="H45">
        <v>1.2</v>
      </c>
      <c r="I45">
        <v>1.2</v>
      </c>
      <c r="J45">
        <v>1</v>
      </c>
      <c r="K45">
        <v>1</v>
      </c>
      <c r="L45">
        <v>1</v>
      </c>
      <c r="M45">
        <v>1</v>
      </c>
      <c r="N45">
        <v>0.6</v>
      </c>
      <c r="O45">
        <v>0.6</v>
      </c>
      <c r="P45">
        <v>0.6</v>
      </c>
      <c r="Q45">
        <v>0.6</v>
      </c>
      <c r="R45">
        <v>0.6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>
        <f>1-0.4*0.5-0.5*0.25</f>
        <v>0.67500000000000004</v>
      </c>
      <c r="AE45">
        <f t="shared" ref="AE45:AL45" si="9">1-0.4*0.5-0.5*0.25</f>
        <v>0.67500000000000004</v>
      </c>
      <c r="AF45">
        <f t="shared" si="9"/>
        <v>0.67500000000000004</v>
      </c>
      <c r="AG45">
        <f t="shared" si="9"/>
        <v>0.67500000000000004</v>
      </c>
      <c r="AH45">
        <f t="shared" si="9"/>
        <v>0.67500000000000004</v>
      </c>
      <c r="AI45">
        <f t="shared" si="9"/>
        <v>0.67500000000000004</v>
      </c>
      <c r="AJ45">
        <f t="shared" si="9"/>
        <v>0.67500000000000004</v>
      </c>
      <c r="AK45">
        <f t="shared" si="9"/>
        <v>0.67500000000000004</v>
      </c>
      <c r="AL45">
        <f t="shared" si="9"/>
        <v>0.67500000000000004</v>
      </c>
      <c r="AM45">
        <f>1-0.5</f>
        <v>0.5</v>
      </c>
      <c r="AN45">
        <f t="shared" ref="AN45:AS45" si="10">1-0.5</f>
        <v>0.5</v>
      </c>
      <c r="AO45">
        <f t="shared" si="10"/>
        <v>0.5</v>
      </c>
      <c r="AP45">
        <f t="shared" si="10"/>
        <v>0.5</v>
      </c>
      <c r="AQ45">
        <f t="shared" si="10"/>
        <v>0.5</v>
      </c>
      <c r="AR45">
        <f t="shared" si="10"/>
        <v>0.5</v>
      </c>
      <c r="AS45">
        <f t="shared" si="10"/>
        <v>0.5</v>
      </c>
      <c r="AT45">
        <f>1-0.58*0.96</f>
        <v>0.44320000000000004</v>
      </c>
      <c r="AU45">
        <f>1-0.58*0.96</f>
        <v>0.44320000000000004</v>
      </c>
      <c r="AV45">
        <v>1</v>
      </c>
      <c r="AW45">
        <v>1</v>
      </c>
      <c r="AX45">
        <v>1</v>
      </c>
      <c r="AY45">
        <v>1</v>
      </c>
      <c r="AZ45">
        <v>1</v>
      </c>
      <c r="BA45">
        <v>1</v>
      </c>
      <c r="BB45">
        <v>1</v>
      </c>
      <c r="BC45">
        <f>1-0.56*0.55</f>
        <v>0.69199999999999995</v>
      </c>
      <c r="BD45">
        <f>1-0.64*0.61</f>
        <v>0.60959999999999992</v>
      </c>
      <c r="BE45">
        <f>BE44*BE42</f>
        <v>0.96</v>
      </c>
      <c r="BF45">
        <f t="shared" ref="BF45:BM45" si="11">BF44*BF42</f>
        <v>0.96</v>
      </c>
      <c r="BG45">
        <f t="shared" si="11"/>
        <v>0.94079999999999997</v>
      </c>
      <c r="BH45">
        <f t="shared" si="11"/>
        <v>0.94079999999999997</v>
      </c>
      <c r="BI45">
        <f t="shared" si="11"/>
        <v>0.94079999999999997</v>
      </c>
      <c r="BJ45">
        <f t="shared" si="11"/>
        <v>0.94079999999999997</v>
      </c>
      <c r="BK45">
        <f t="shared" si="11"/>
        <v>0.94079999999999997</v>
      </c>
      <c r="BL45">
        <f t="shared" si="11"/>
        <v>0.84940800000000005</v>
      </c>
      <c r="BM45">
        <f t="shared" si="11"/>
        <v>0.85919999999999996</v>
      </c>
    </row>
    <row r="46" spans="1:65" x14ac:dyDescent="0.25">
      <c r="A46" t="s">
        <v>113</v>
      </c>
      <c r="B46" t="s">
        <v>114</v>
      </c>
      <c r="C46">
        <v>1</v>
      </c>
      <c r="D46">
        <v>1</v>
      </c>
      <c r="E46">
        <v>1.2</v>
      </c>
      <c r="F46">
        <v>1.2</v>
      </c>
      <c r="G46">
        <v>1.2</v>
      </c>
      <c r="H46">
        <v>1.2</v>
      </c>
      <c r="I46">
        <v>1.2</v>
      </c>
      <c r="J46">
        <v>1</v>
      </c>
      <c r="K46">
        <v>1</v>
      </c>
      <c r="L46">
        <v>1</v>
      </c>
      <c r="M46">
        <v>1</v>
      </c>
      <c r="N46">
        <v>0.6</v>
      </c>
      <c r="O46">
        <v>0.6</v>
      </c>
      <c r="P46">
        <v>0.6</v>
      </c>
      <c r="Q46">
        <v>0.6</v>
      </c>
      <c r="R46">
        <v>0.6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>
        <f t="shared" ref="AD46:AL46" si="12">1-0.4*0.5-1*0.25</f>
        <v>0.55000000000000004</v>
      </c>
      <c r="AE46">
        <f t="shared" si="12"/>
        <v>0.55000000000000004</v>
      </c>
      <c r="AF46">
        <f t="shared" si="12"/>
        <v>0.55000000000000004</v>
      </c>
      <c r="AG46">
        <f t="shared" si="12"/>
        <v>0.55000000000000004</v>
      </c>
      <c r="AH46">
        <f t="shared" si="12"/>
        <v>0.55000000000000004</v>
      </c>
      <c r="AI46">
        <f t="shared" si="12"/>
        <v>0.55000000000000004</v>
      </c>
      <c r="AJ46">
        <f t="shared" si="12"/>
        <v>0.55000000000000004</v>
      </c>
      <c r="AK46">
        <f t="shared" si="12"/>
        <v>0.55000000000000004</v>
      </c>
      <c r="AL46">
        <f t="shared" si="12"/>
        <v>0.55000000000000004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1</v>
      </c>
      <c r="AW46">
        <v>1</v>
      </c>
      <c r="AX46">
        <v>1</v>
      </c>
      <c r="AY46">
        <v>1</v>
      </c>
      <c r="AZ46">
        <v>1</v>
      </c>
      <c r="BA46">
        <v>1</v>
      </c>
      <c r="BB46">
        <v>1</v>
      </c>
      <c r="BC46">
        <f>1-0.56*0.55</f>
        <v>0.69199999999999995</v>
      </c>
      <c r="BD46">
        <f>1-0.64*0.61</f>
        <v>0.60959999999999992</v>
      </c>
      <c r="BE46">
        <f>BE44*BE42</f>
        <v>0.96</v>
      </c>
      <c r="BF46">
        <f t="shared" ref="BF46:BM46" si="13">BF44*BF42</f>
        <v>0.96</v>
      </c>
      <c r="BG46">
        <f t="shared" si="13"/>
        <v>0.94079999999999997</v>
      </c>
      <c r="BH46">
        <f t="shared" si="13"/>
        <v>0.94079999999999997</v>
      </c>
      <c r="BI46">
        <f t="shared" si="13"/>
        <v>0.94079999999999997</v>
      </c>
      <c r="BJ46">
        <f t="shared" si="13"/>
        <v>0.94079999999999997</v>
      </c>
      <c r="BK46">
        <f t="shared" si="13"/>
        <v>0.94079999999999997</v>
      </c>
      <c r="BL46">
        <f t="shared" si="13"/>
        <v>0.84940800000000005</v>
      </c>
      <c r="BM46">
        <f t="shared" si="13"/>
        <v>0.85919999999999996</v>
      </c>
    </row>
    <row r="47" spans="1:65" x14ac:dyDescent="0.25">
      <c r="A47" t="s">
        <v>115</v>
      </c>
      <c r="B47" t="s">
        <v>120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>
        <v>1</v>
      </c>
      <c r="AE47">
        <v>1</v>
      </c>
      <c r="AF47">
        <v>1</v>
      </c>
      <c r="AG47">
        <v>1</v>
      </c>
      <c r="AH47">
        <v>1</v>
      </c>
      <c r="AI47">
        <v>1</v>
      </c>
      <c r="AJ47">
        <v>1</v>
      </c>
      <c r="AK47">
        <v>1</v>
      </c>
      <c r="AL47">
        <v>1</v>
      </c>
      <c r="AM47">
        <v>1</v>
      </c>
      <c r="AN47">
        <v>1</v>
      </c>
      <c r="AO47">
        <v>1</v>
      </c>
      <c r="AP47">
        <v>1</v>
      </c>
      <c r="AQ47">
        <v>1</v>
      </c>
      <c r="AR47">
        <v>1</v>
      </c>
      <c r="AS47">
        <v>1</v>
      </c>
      <c r="AT47">
        <v>1</v>
      </c>
      <c r="AU47">
        <v>1</v>
      </c>
      <c r="AV47">
        <v>1</v>
      </c>
      <c r="AW47">
        <v>1</v>
      </c>
      <c r="AX47">
        <v>1</v>
      </c>
      <c r="AY47">
        <v>1</v>
      </c>
      <c r="AZ47">
        <v>1</v>
      </c>
      <c r="BA47">
        <v>1</v>
      </c>
      <c r="BB47">
        <v>1</v>
      </c>
      <c r="BC47">
        <v>1</v>
      </c>
      <c r="BD47">
        <v>1</v>
      </c>
      <c r="BE47">
        <f>1-0.175</f>
        <v>0.82499999999999996</v>
      </c>
      <c r="BF47">
        <f t="shared" ref="BF47:BM47" si="14">1-0.175</f>
        <v>0.82499999999999996</v>
      </c>
      <c r="BG47">
        <f t="shared" si="14"/>
        <v>0.82499999999999996</v>
      </c>
      <c r="BH47">
        <f t="shared" si="14"/>
        <v>0.82499999999999996</v>
      </c>
      <c r="BI47">
        <f t="shared" si="14"/>
        <v>0.82499999999999996</v>
      </c>
      <c r="BJ47">
        <f t="shared" si="14"/>
        <v>0.82499999999999996</v>
      </c>
      <c r="BK47">
        <f t="shared" si="14"/>
        <v>0.82499999999999996</v>
      </c>
      <c r="BL47">
        <f t="shared" si="14"/>
        <v>0.82499999999999996</v>
      </c>
      <c r="BM47">
        <f t="shared" si="14"/>
        <v>0.82499999999999996</v>
      </c>
    </row>
    <row r="48" spans="1:65" x14ac:dyDescent="0.25">
      <c r="A48" t="s">
        <v>116</v>
      </c>
      <c r="B48" t="s">
        <v>121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1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>
        <v>1</v>
      </c>
      <c r="AE48">
        <v>1</v>
      </c>
      <c r="AF48">
        <v>1</v>
      </c>
      <c r="AG48">
        <v>1</v>
      </c>
      <c r="AH48">
        <v>1</v>
      </c>
      <c r="AI48">
        <v>1</v>
      </c>
      <c r="AJ48">
        <v>1</v>
      </c>
      <c r="AK48">
        <v>1</v>
      </c>
      <c r="AL48">
        <v>1</v>
      </c>
      <c r="AM48">
        <v>1</v>
      </c>
      <c r="AN48">
        <v>1</v>
      </c>
      <c r="AO48">
        <v>1</v>
      </c>
      <c r="AP48">
        <v>1</v>
      </c>
      <c r="AQ48">
        <v>1</v>
      </c>
      <c r="AR48">
        <v>1</v>
      </c>
      <c r="AS48">
        <v>1</v>
      </c>
      <c r="AT48">
        <v>1</v>
      </c>
      <c r="AU48">
        <v>1</v>
      </c>
      <c r="AV48">
        <v>1</v>
      </c>
      <c r="AW48">
        <v>1</v>
      </c>
      <c r="AX48">
        <v>1</v>
      </c>
      <c r="AY48">
        <v>1</v>
      </c>
      <c r="AZ48">
        <v>1</v>
      </c>
      <c r="BA48">
        <v>1</v>
      </c>
      <c r="BB48">
        <v>1</v>
      </c>
      <c r="BC48">
        <v>1</v>
      </c>
      <c r="BD48">
        <v>1</v>
      </c>
      <c r="BE48">
        <f>1-0.26</f>
        <v>0.74</v>
      </c>
      <c r="BF48">
        <f t="shared" ref="BF48:BM48" si="15">1-0.26</f>
        <v>0.74</v>
      </c>
      <c r="BG48">
        <f t="shared" si="15"/>
        <v>0.74</v>
      </c>
      <c r="BH48">
        <f t="shared" si="15"/>
        <v>0.74</v>
      </c>
      <c r="BI48">
        <f t="shared" si="15"/>
        <v>0.74</v>
      </c>
      <c r="BJ48">
        <f t="shared" si="15"/>
        <v>0.74</v>
      </c>
      <c r="BK48">
        <f t="shared" si="15"/>
        <v>0.74</v>
      </c>
      <c r="BL48">
        <f t="shared" si="15"/>
        <v>0.74</v>
      </c>
      <c r="BM48">
        <f t="shared" si="15"/>
        <v>0.74</v>
      </c>
    </row>
    <row r="49" spans="1:65" x14ac:dyDescent="0.25">
      <c r="A49" t="s">
        <v>117</v>
      </c>
      <c r="B49" t="s">
        <v>122</v>
      </c>
      <c r="C49">
        <v>1</v>
      </c>
      <c r="D49">
        <v>1</v>
      </c>
      <c r="E49">
        <v>1</v>
      </c>
      <c r="F49">
        <v>1</v>
      </c>
      <c r="G49">
        <v>1</v>
      </c>
      <c r="H49">
        <v>1</v>
      </c>
      <c r="I49">
        <v>1</v>
      </c>
      <c r="J49">
        <v>1.25</v>
      </c>
      <c r="K49">
        <v>1.25</v>
      </c>
      <c r="L49">
        <v>1</v>
      </c>
      <c r="M49">
        <v>1</v>
      </c>
      <c r="N49">
        <v>1</v>
      </c>
      <c r="O49">
        <v>1</v>
      </c>
      <c r="P49">
        <v>1</v>
      </c>
      <c r="Q49">
        <v>1</v>
      </c>
      <c r="R49">
        <v>1</v>
      </c>
      <c r="S49">
        <f>1-0.5*0.75</f>
        <v>0.625</v>
      </c>
      <c r="T49">
        <f>1-0.5*0.75</f>
        <v>0.625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>
        <v>1</v>
      </c>
      <c r="AE49">
        <v>1</v>
      </c>
      <c r="AF49">
        <v>1</v>
      </c>
      <c r="AG49">
        <v>1</v>
      </c>
      <c r="AH49">
        <v>1</v>
      </c>
      <c r="AI49">
        <v>1</v>
      </c>
      <c r="AJ49">
        <v>1</v>
      </c>
      <c r="AK49">
        <f>1-0.5*0.75</f>
        <v>0.625</v>
      </c>
      <c r="AL49">
        <f>1-0.5*0.75</f>
        <v>0.625</v>
      </c>
      <c r="AM49">
        <v>1</v>
      </c>
      <c r="AN49">
        <v>1</v>
      </c>
      <c r="AO49">
        <v>1</v>
      </c>
      <c r="AP49">
        <v>1</v>
      </c>
      <c r="AQ49">
        <v>1</v>
      </c>
      <c r="AR49">
        <v>1</v>
      </c>
      <c r="AS49">
        <v>1</v>
      </c>
      <c r="AT49">
        <f>1-0.75*0.75</f>
        <v>0.4375</v>
      </c>
      <c r="AU49">
        <f>1-0.75*0.75</f>
        <v>0.4375</v>
      </c>
      <c r="AV49">
        <v>1</v>
      </c>
      <c r="AW49">
        <v>1</v>
      </c>
      <c r="AX49">
        <v>1</v>
      </c>
      <c r="AY49">
        <v>1</v>
      </c>
      <c r="AZ49">
        <v>1</v>
      </c>
      <c r="BA49">
        <v>1</v>
      </c>
      <c r="BB49">
        <v>1</v>
      </c>
      <c r="BC49">
        <f>1-0.75*0.75</f>
        <v>0.4375</v>
      </c>
      <c r="BD49">
        <f>1-0.75*0.75</f>
        <v>0.4375</v>
      </c>
      <c r="BE49">
        <v>1</v>
      </c>
      <c r="BF49">
        <v>1</v>
      </c>
      <c r="BG49">
        <v>1</v>
      </c>
      <c r="BH49">
        <v>1</v>
      </c>
      <c r="BI49">
        <v>1</v>
      </c>
      <c r="BJ49">
        <v>1</v>
      </c>
      <c r="BK49">
        <v>1</v>
      </c>
      <c r="BL49">
        <v>1</v>
      </c>
      <c r="BM49">
        <v>1</v>
      </c>
    </row>
    <row r="50" spans="1:65" x14ac:dyDescent="0.25">
      <c r="A50" t="s">
        <v>118</v>
      </c>
      <c r="B50" t="s">
        <v>123</v>
      </c>
      <c r="C50">
        <v>1.25</v>
      </c>
      <c r="D50">
        <v>1.25</v>
      </c>
      <c r="E50">
        <v>1.25</v>
      </c>
      <c r="F50">
        <v>1.25</v>
      </c>
      <c r="G50">
        <v>1.25</v>
      </c>
      <c r="H50">
        <v>1.25</v>
      </c>
      <c r="I50">
        <v>1.25</v>
      </c>
      <c r="J50">
        <v>1.25</v>
      </c>
      <c r="K50">
        <v>1.25</v>
      </c>
      <c r="L50">
        <f>1-0.25</f>
        <v>0.75</v>
      </c>
      <c r="M50">
        <f t="shared" ref="M50:T50" si="16">1-0.25</f>
        <v>0.75</v>
      </c>
      <c r="N50">
        <f t="shared" si="16"/>
        <v>0.75</v>
      </c>
      <c r="O50">
        <f t="shared" si="16"/>
        <v>0.75</v>
      </c>
      <c r="P50">
        <f t="shared" si="16"/>
        <v>0.75</v>
      </c>
      <c r="Q50">
        <f t="shared" si="16"/>
        <v>0.75</v>
      </c>
      <c r="R50">
        <f t="shared" si="16"/>
        <v>0.75</v>
      </c>
      <c r="S50">
        <f t="shared" si="16"/>
        <v>0.75</v>
      </c>
      <c r="T50">
        <f t="shared" si="16"/>
        <v>0.75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>
        <f>1-0.25</f>
        <v>0.75</v>
      </c>
      <c r="AE50">
        <f t="shared" ref="AE50:AL51" si="17">1-0.25</f>
        <v>0.75</v>
      </c>
      <c r="AF50">
        <f t="shared" si="17"/>
        <v>0.75</v>
      </c>
      <c r="AG50">
        <f t="shared" si="17"/>
        <v>0.75</v>
      </c>
      <c r="AH50">
        <f t="shared" si="17"/>
        <v>0.75</v>
      </c>
      <c r="AI50">
        <f t="shared" si="17"/>
        <v>0.75</v>
      </c>
      <c r="AJ50">
        <f t="shared" si="17"/>
        <v>0.75</v>
      </c>
      <c r="AK50">
        <f t="shared" si="17"/>
        <v>0.75</v>
      </c>
      <c r="AL50">
        <f t="shared" si="17"/>
        <v>0.75</v>
      </c>
      <c r="AM50">
        <f>1-0.75</f>
        <v>0.25</v>
      </c>
      <c r="AN50">
        <f t="shared" ref="AN50:BD50" si="18">1-0.75</f>
        <v>0.25</v>
      </c>
      <c r="AO50">
        <f t="shared" si="18"/>
        <v>0.25</v>
      </c>
      <c r="AP50">
        <f t="shared" si="18"/>
        <v>0.25</v>
      </c>
      <c r="AQ50">
        <f t="shared" si="18"/>
        <v>0.25</v>
      </c>
      <c r="AR50">
        <f t="shared" si="18"/>
        <v>0.25</v>
      </c>
      <c r="AS50">
        <f t="shared" si="18"/>
        <v>0.25</v>
      </c>
      <c r="AT50">
        <f t="shared" si="18"/>
        <v>0.25</v>
      </c>
      <c r="AU50">
        <f t="shared" si="18"/>
        <v>0.25</v>
      </c>
      <c r="AV50">
        <f>1-0.75</f>
        <v>0.25</v>
      </c>
      <c r="AW50">
        <f t="shared" si="18"/>
        <v>0.25</v>
      </c>
      <c r="AX50">
        <f t="shared" si="18"/>
        <v>0.25</v>
      </c>
      <c r="AY50">
        <f t="shared" si="18"/>
        <v>0.25</v>
      </c>
      <c r="AZ50">
        <f t="shared" si="18"/>
        <v>0.25</v>
      </c>
      <c r="BA50">
        <f t="shared" si="18"/>
        <v>0.25</v>
      </c>
      <c r="BB50">
        <f t="shared" si="18"/>
        <v>0.25</v>
      </c>
      <c r="BC50">
        <f t="shared" si="18"/>
        <v>0.25</v>
      </c>
      <c r="BD50">
        <f t="shared" si="18"/>
        <v>0.25</v>
      </c>
      <c r="BE50">
        <v>1</v>
      </c>
      <c r="BF50">
        <v>1</v>
      </c>
      <c r="BG50">
        <v>1</v>
      </c>
      <c r="BH50">
        <v>1</v>
      </c>
      <c r="BI50">
        <v>1</v>
      </c>
      <c r="BJ50">
        <v>1</v>
      </c>
      <c r="BK50">
        <v>1</v>
      </c>
      <c r="BL50">
        <v>1</v>
      </c>
      <c r="BM50">
        <v>1</v>
      </c>
    </row>
    <row r="51" spans="1:65" x14ac:dyDescent="0.25">
      <c r="A51" t="s">
        <v>119</v>
      </c>
      <c r="B51" t="s">
        <v>124</v>
      </c>
      <c r="C51">
        <f>1+0.5*0.5</f>
        <v>1.25</v>
      </c>
      <c r="D51">
        <f t="shared" ref="D51:K51" si="19">1+0.5*0.5</f>
        <v>1.25</v>
      </c>
      <c r="E51">
        <f t="shared" si="19"/>
        <v>1.25</v>
      </c>
      <c r="F51">
        <f t="shared" si="19"/>
        <v>1.25</v>
      </c>
      <c r="G51">
        <f t="shared" si="19"/>
        <v>1.25</v>
      </c>
      <c r="H51">
        <f t="shared" si="19"/>
        <v>1.25</v>
      </c>
      <c r="I51">
        <f t="shared" si="19"/>
        <v>1.25</v>
      </c>
      <c r="J51">
        <f t="shared" si="19"/>
        <v>1.25</v>
      </c>
      <c r="K51">
        <f t="shared" si="19"/>
        <v>1.25</v>
      </c>
      <c r="L51">
        <v>1</v>
      </c>
      <c r="M51">
        <v>1</v>
      </c>
      <c r="N51">
        <v>1</v>
      </c>
      <c r="O51">
        <v>1</v>
      </c>
      <c r="P51">
        <v>1</v>
      </c>
      <c r="Q51">
        <v>1</v>
      </c>
      <c r="R51">
        <v>1</v>
      </c>
      <c r="S51">
        <v>1</v>
      </c>
      <c r="T51">
        <v>1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f>1-0.25</f>
        <v>0.75</v>
      </c>
      <c r="AE51">
        <f t="shared" si="17"/>
        <v>0.75</v>
      </c>
      <c r="AF51">
        <f t="shared" si="17"/>
        <v>0.75</v>
      </c>
      <c r="AG51">
        <f t="shared" si="17"/>
        <v>0.75</v>
      </c>
      <c r="AH51">
        <f t="shared" si="17"/>
        <v>0.75</v>
      </c>
      <c r="AI51">
        <f t="shared" si="17"/>
        <v>0.75</v>
      </c>
      <c r="AJ51">
        <f t="shared" si="17"/>
        <v>0.75</v>
      </c>
      <c r="AK51">
        <f t="shared" si="17"/>
        <v>0.75</v>
      </c>
      <c r="AL51">
        <f t="shared" si="17"/>
        <v>0.75</v>
      </c>
      <c r="AM51">
        <f>1+0.25*0.5</f>
        <v>1.125</v>
      </c>
      <c r="AN51">
        <f t="shared" ref="AN51:AU51" si="20">1+0.25*0.5</f>
        <v>1.125</v>
      </c>
      <c r="AO51">
        <f t="shared" si="20"/>
        <v>1.125</v>
      </c>
      <c r="AP51">
        <f t="shared" si="20"/>
        <v>1.125</v>
      </c>
      <c r="AQ51">
        <f t="shared" si="20"/>
        <v>1.125</v>
      </c>
      <c r="AR51">
        <f t="shared" si="20"/>
        <v>1.125</v>
      </c>
      <c r="AS51">
        <f t="shared" si="20"/>
        <v>1.125</v>
      </c>
      <c r="AT51">
        <f t="shared" si="20"/>
        <v>1.125</v>
      </c>
      <c r="AU51">
        <f t="shared" si="20"/>
        <v>1.125</v>
      </c>
      <c r="AV51">
        <v>1</v>
      </c>
      <c r="AW51">
        <v>1</v>
      </c>
      <c r="AX51">
        <v>1</v>
      </c>
      <c r="AY51">
        <v>1</v>
      </c>
      <c r="AZ51">
        <v>1</v>
      </c>
      <c r="BA51">
        <v>1</v>
      </c>
      <c r="BB51">
        <v>1</v>
      </c>
      <c r="BC51">
        <v>1</v>
      </c>
      <c r="BD51">
        <v>1</v>
      </c>
      <c r="BE51">
        <v>1</v>
      </c>
      <c r="BF51">
        <v>1</v>
      </c>
      <c r="BG51">
        <v>1</v>
      </c>
      <c r="BH51">
        <v>1</v>
      </c>
      <c r="BI51">
        <v>1</v>
      </c>
      <c r="BJ51">
        <v>1</v>
      </c>
      <c r="BK51">
        <v>1</v>
      </c>
      <c r="BL51">
        <v>1</v>
      </c>
      <c r="BM51">
        <v>1</v>
      </c>
    </row>
    <row r="52" spans="1:65" x14ac:dyDescent="0.25">
      <c r="A52" t="s">
        <v>129</v>
      </c>
      <c r="B52" t="s">
        <v>127</v>
      </c>
      <c r="C52">
        <f>1+0.5*0.45</f>
        <v>1.2250000000000001</v>
      </c>
      <c r="D52">
        <f t="shared" ref="D52:K55" si="21">1+0.5*0.45</f>
        <v>1.2250000000000001</v>
      </c>
      <c r="E52">
        <f t="shared" si="21"/>
        <v>1.2250000000000001</v>
      </c>
      <c r="F52">
        <f t="shared" si="21"/>
        <v>1.2250000000000001</v>
      </c>
      <c r="G52">
        <f t="shared" si="21"/>
        <v>1.2250000000000001</v>
      </c>
      <c r="H52">
        <f t="shared" si="21"/>
        <v>1.2250000000000001</v>
      </c>
      <c r="I52">
        <f t="shared" si="21"/>
        <v>1.2250000000000001</v>
      </c>
      <c r="J52">
        <f t="shared" si="21"/>
        <v>1.2250000000000001</v>
      </c>
      <c r="K52">
        <f t="shared" si="21"/>
        <v>1.2250000000000001</v>
      </c>
      <c r="L52">
        <v>0.55000000000000004</v>
      </c>
      <c r="M52">
        <v>0.55000000000000004</v>
      </c>
      <c r="N52">
        <v>0.55000000000000004</v>
      </c>
      <c r="O52">
        <v>0.55000000000000004</v>
      </c>
      <c r="P52">
        <v>0.55000000000000004</v>
      </c>
      <c r="Q52">
        <v>0.55000000000000004</v>
      </c>
      <c r="R52">
        <v>0.55000000000000004</v>
      </c>
      <c r="S52">
        <v>0.55000000000000004</v>
      </c>
      <c r="T52">
        <v>0.55000000000000004</v>
      </c>
      <c r="U52">
        <v>0.2</v>
      </c>
      <c r="V52">
        <v>0.2</v>
      </c>
      <c r="W52">
        <v>0.2</v>
      </c>
      <c r="X52">
        <v>0.2</v>
      </c>
      <c r="Y52">
        <v>0.2</v>
      </c>
      <c r="Z52">
        <v>0.2</v>
      </c>
      <c r="AA52">
        <v>0.2</v>
      </c>
      <c r="AB52">
        <v>0.2</v>
      </c>
      <c r="AC52">
        <v>0.2</v>
      </c>
      <c r="AD52">
        <v>0.15</v>
      </c>
      <c r="AE52">
        <v>0.15</v>
      </c>
      <c r="AF52">
        <v>0.15</v>
      </c>
      <c r="AG52">
        <v>0.15</v>
      </c>
      <c r="AH52">
        <v>0.15</v>
      </c>
      <c r="AI52">
        <v>0.15</v>
      </c>
      <c r="AJ52">
        <v>0.15</v>
      </c>
      <c r="AK52">
        <v>0.15</v>
      </c>
      <c r="AL52">
        <v>0.15</v>
      </c>
      <c r="AM52">
        <v>0.2</v>
      </c>
      <c r="AN52">
        <v>0.2</v>
      </c>
      <c r="AO52">
        <v>0.2</v>
      </c>
      <c r="AP52">
        <v>0.2</v>
      </c>
      <c r="AQ52">
        <v>0.2</v>
      </c>
      <c r="AR52">
        <v>0.2</v>
      </c>
      <c r="AS52">
        <v>0.2</v>
      </c>
      <c r="AT52">
        <v>0.2</v>
      </c>
      <c r="AU52">
        <v>0.2</v>
      </c>
      <c r="AV52">
        <v>0.5</v>
      </c>
      <c r="AW52">
        <v>0.5</v>
      </c>
      <c r="AX52">
        <v>0.5</v>
      </c>
      <c r="AY52">
        <v>0.5</v>
      </c>
      <c r="AZ52">
        <v>0.5</v>
      </c>
      <c r="BA52">
        <v>0.5</v>
      </c>
      <c r="BB52">
        <v>0.5</v>
      </c>
      <c r="BC52">
        <v>0.5</v>
      </c>
      <c r="BD52">
        <v>0.5</v>
      </c>
      <c r="BE52">
        <f t="shared" ref="BE52:BM61" si="22">1-0.04</f>
        <v>0.96</v>
      </c>
      <c r="BF52">
        <f t="shared" si="22"/>
        <v>0.96</v>
      </c>
      <c r="BG52">
        <f t="shared" si="22"/>
        <v>0.96</v>
      </c>
      <c r="BH52">
        <f t="shared" si="22"/>
        <v>0.96</v>
      </c>
      <c r="BI52">
        <f t="shared" si="22"/>
        <v>0.96</v>
      </c>
      <c r="BJ52">
        <f t="shared" si="22"/>
        <v>0.96</v>
      </c>
      <c r="BK52">
        <f t="shared" si="22"/>
        <v>0.96</v>
      </c>
      <c r="BL52">
        <f t="shared" si="22"/>
        <v>0.96</v>
      </c>
      <c r="BM52">
        <f t="shared" si="22"/>
        <v>0.96</v>
      </c>
    </row>
    <row r="53" spans="1:65" x14ac:dyDescent="0.25">
      <c r="A53" t="s">
        <v>128</v>
      </c>
      <c r="B53" t="s">
        <v>127</v>
      </c>
      <c r="C53">
        <f>1+0.5*0.45</f>
        <v>1.2250000000000001</v>
      </c>
      <c r="D53">
        <f t="shared" si="21"/>
        <v>1.2250000000000001</v>
      </c>
      <c r="E53">
        <f t="shared" si="21"/>
        <v>1.2250000000000001</v>
      </c>
      <c r="F53">
        <f t="shared" si="21"/>
        <v>1.2250000000000001</v>
      </c>
      <c r="G53">
        <f t="shared" si="21"/>
        <v>1.2250000000000001</v>
      </c>
      <c r="H53">
        <f t="shared" si="21"/>
        <v>1.2250000000000001</v>
      </c>
      <c r="I53">
        <f t="shared" si="21"/>
        <v>1.2250000000000001</v>
      </c>
      <c r="J53">
        <f t="shared" si="21"/>
        <v>1.2250000000000001</v>
      </c>
      <c r="K53">
        <f t="shared" si="21"/>
        <v>1.2250000000000001</v>
      </c>
      <c r="L53">
        <v>0.55000000000000004</v>
      </c>
      <c r="M53">
        <v>0.55000000000000004</v>
      </c>
      <c r="N53">
        <v>0.55000000000000004</v>
      </c>
      <c r="O53">
        <v>0.55000000000000004</v>
      </c>
      <c r="P53">
        <v>0.55000000000000004</v>
      </c>
      <c r="Q53">
        <v>0.55000000000000004</v>
      </c>
      <c r="R53">
        <v>0.55000000000000004</v>
      </c>
      <c r="S53">
        <v>0.55000000000000004</v>
      </c>
      <c r="T53">
        <v>0.55000000000000004</v>
      </c>
      <c r="U53">
        <v>0.2</v>
      </c>
      <c r="V53">
        <v>0.2</v>
      </c>
      <c r="W53">
        <v>0.2</v>
      </c>
      <c r="X53">
        <v>0.2</v>
      </c>
      <c r="Y53">
        <v>0.2</v>
      </c>
      <c r="Z53">
        <v>0.2</v>
      </c>
      <c r="AA53">
        <v>0.2</v>
      </c>
      <c r="AB53">
        <v>0.2</v>
      </c>
      <c r="AC53">
        <v>0.2</v>
      </c>
      <c r="AD53">
        <v>0.15</v>
      </c>
      <c r="AE53">
        <v>0.15</v>
      </c>
      <c r="AF53">
        <v>0.15</v>
      </c>
      <c r="AG53">
        <v>0.15</v>
      </c>
      <c r="AH53">
        <v>0.15</v>
      </c>
      <c r="AI53">
        <v>0.15</v>
      </c>
      <c r="AJ53">
        <v>0.15</v>
      </c>
      <c r="AK53">
        <v>0.15</v>
      </c>
      <c r="AL53">
        <v>0.15</v>
      </c>
      <c r="AM53">
        <v>0.3</v>
      </c>
      <c r="AN53">
        <v>0.3</v>
      </c>
      <c r="AO53">
        <v>0.3</v>
      </c>
      <c r="AP53">
        <v>0.3</v>
      </c>
      <c r="AQ53">
        <v>0.3</v>
      </c>
      <c r="AR53">
        <v>0.3</v>
      </c>
      <c r="AS53">
        <v>0.3</v>
      </c>
      <c r="AT53">
        <v>0.3</v>
      </c>
      <c r="AU53">
        <v>0.3</v>
      </c>
      <c r="AV53">
        <v>0.5</v>
      </c>
      <c r="AW53">
        <v>0.5</v>
      </c>
      <c r="AX53">
        <v>0.5</v>
      </c>
      <c r="AY53">
        <v>0.5</v>
      </c>
      <c r="AZ53">
        <v>0.5</v>
      </c>
      <c r="BA53">
        <v>0.5</v>
      </c>
      <c r="BB53">
        <v>0.5</v>
      </c>
      <c r="BC53">
        <v>0.5</v>
      </c>
      <c r="BD53">
        <v>0.5</v>
      </c>
      <c r="BE53">
        <f t="shared" si="22"/>
        <v>0.96</v>
      </c>
      <c r="BF53">
        <f t="shared" si="22"/>
        <v>0.96</v>
      </c>
      <c r="BG53">
        <f t="shared" si="22"/>
        <v>0.96</v>
      </c>
      <c r="BH53">
        <f t="shared" si="22"/>
        <v>0.96</v>
      </c>
      <c r="BI53">
        <f t="shared" si="22"/>
        <v>0.96</v>
      </c>
      <c r="BJ53">
        <f t="shared" si="22"/>
        <v>0.96</v>
      </c>
      <c r="BK53">
        <f t="shared" si="22"/>
        <v>0.96</v>
      </c>
      <c r="BL53">
        <f t="shared" si="22"/>
        <v>0.96</v>
      </c>
      <c r="BM53">
        <f t="shared" si="22"/>
        <v>0.96</v>
      </c>
    </row>
    <row r="54" spans="1:65" x14ac:dyDescent="0.25">
      <c r="A54" t="s">
        <v>130</v>
      </c>
      <c r="B54" t="s">
        <v>127</v>
      </c>
      <c r="C54">
        <f>1+0.5*0.45</f>
        <v>1.2250000000000001</v>
      </c>
      <c r="D54">
        <f t="shared" si="21"/>
        <v>1.2250000000000001</v>
      </c>
      <c r="E54">
        <f t="shared" si="21"/>
        <v>1.2250000000000001</v>
      </c>
      <c r="F54">
        <f t="shared" si="21"/>
        <v>1.2250000000000001</v>
      </c>
      <c r="G54">
        <f t="shared" si="21"/>
        <v>1.2250000000000001</v>
      </c>
      <c r="H54">
        <f t="shared" si="21"/>
        <v>1.2250000000000001</v>
      </c>
      <c r="I54">
        <f t="shared" si="21"/>
        <v>1.2250000000000001</v>
      </c>
      <c r="J54">
        <f t="shared" si="21"/>
        <v>1.2250000000000001</v>
      </c>
      <c r="K54">
        <f t="shared" si="21"/>
        <v>1.2250000000000001</v>
      </c>
      <c r="L54">
        <v>1</v>
      </c>
      <c r="M54">
        <v>0.55000000000000004</v>
      </c>
      <c r="N54">
        <v>0.55000000000000004</v>
      </c>
      <c r="O54">
        <v>0.55000000000000004</v>
      </c>
      <c r="P54">
        <v>0.55000000000000004</v>
      </c>
      <c r="Q54">
        <v>0.55000000000000004</v>
      </c>
      <c r="R54">
        <v>0.55000000000000004</v>
      </c>
      <c r="S54">
        <v>0.55000000000000004</v>
      </c>
      <c r="T54">
        <v>0.55000000000000004</v>
      </c>
      <c r="U54">
        <v>1</v>
      </c>
      <c r="V54">
        <v>0.2</v>
      </c>
      <c r="W54">
        <v>0.2</v>
      </c>
      <c r="X54">
        <v>0.2</v>
      </c>
      <c r="Y54">
        <v>0.2</v>
      </c>
      <c r="Z54">
        <v>0.2</v>
      </c>
      <c r="AA54">
        <v>0.2</v>
      </c>
      <c r="AB54">
        <v>0.2</v>
      </c>
      <c r="AC54">
        <v>0.2</v>
      </c>
      <c r="AD54">
        <v>0.15</v>
      </c>
      <c r="AE54">
        <v>0.15</v>
      </c>
      <c r="AF54">
        <v>0.15</v>
      </c>
      <c r="AG54">
        <v>0.15</v>
      </c>
      <c r="AH54">
        <v>0.15</v>
      </c>
      <c r="AI54">
        <v>0.15</v>
      </c>
      <c r="AJ54">
        <v>0.15</v>
      </c>
      <c r="AK54">
        <v>0.15</v>
      </c>
      <c r="AL54">
        <v>0.15</v>
      </c>
      <c r="AM54">
        <v>0.2</v>
      </c>
      <c r="AN54">
        <v>0.2</v>
      </c>
      <c r="AO54">
        <v>0.2</v>
      </c>
      <c r="AP54">
        <v>0.2</v>
      </c>
      <c r="AQ54">
        <v>0.2</v>
      </c>
      <c r="AR54">
        <v>0.2</v>
      </c>
      <c r="AS54">
        <v>0.2</v>
      </c>
      <c r="AT54">
        <v>0.2</v>
      </c>
      <c r="AU54">
        <v>0.2</v>
      </c>
      <c r="AV54">
        <v>0.5</v>
      </c>
      <c r="AW54">
        <v>0.5</v>
      </c>
      <c r="AX54">
        <v>0.5</v>
      </c>
      <c r="AY54">
        <v>0.5</v>
      </c>
      <c r="AZ54">
        <v>0.5</v>
      </c>
      <c r="BA54">
        <v>0.5</v>
      </c>
      <c r="BB54">
        <v>0.5</v>
      </c>
      <c r="BC54">
        <v>0.5</v>
      </c>
      <c r="BD54">
        <v>0.5</v>
      </c>
      <c r="BE54">
        <f t="shared" si="22"/>
        <v>0.96</v>
      </c>
      <c r="BF54">
        <f t="shared" si="22"/>
        <v>0.96</v>
      </c>
      <c r="BG54">
        <f t="shared" si="22"/>
        <v>0.96</v>
      </c>
      <c r="BH54">
        <f t="shared" si="22"/>
        <v>0.96</v>
      </c>
      <c r="BI54">
        <f t="shared" si="22"/>
        <v>0.96</v>
      </c>
      <c r="BJ54">
        <f t="shared" si="22"/>
        <v>0.96</v>
      </c>
      <c r="BK54">
        <f t="shared" si="22"/>
        <v>0.96</v>
      </c>
      <c r="BL54">
        <f t="shared" si="22"/>
        <v>0.96</v>
      </c>
      <c r="BM54">
        <f t="shared" si="22"/>
        <v>0.96</v>
      </c>
    </row>
    <row r="55" spans="1:65" x14ac:dyDescent="0.25">
      <c r="A55" t="s">
        <v>131</v>
      </c>
      <c r="B55" t="s">
        <v>127</v>
      </c>
      <c r="C55">
        <f>1+0.5*0.45</f>
        <v>1.2250000000000001</v>
      </c>
      <c r="D55">
        <f t="shared" si="21"/>
        <v>1.2250000000000001</v>
      </c>
      <c r="E55">
        <f t="shared" si="21"/>
        <v>1.2250000000000001</v>
      </c>
      <c r="F55">
        <f t="shared" si="21"/>
        <v>1.2250000000000001</v>
      </c>
      <c r="G55">
        <f t="shared" si="21"/>
        <v>1.2250000000000001</v>
      </c>
      <c r="H55">
        <f t="shared" si="21"/>
        <v>1.2250000000000001</v>
      </c>
      <c r="I55">
        <f t="shared" si="21"/>
        <v>1.2250000000000001</v>
      </c>
      <c r="J55">
        <f t="shared" si="21"/>
        <v>1.2250000000000001</v>
      </c>
      <c r="K55">
        <f t="shared" si="21"/>
        <v>1.2250000000000001</v>
      </c>
      <c r="L55">
        <v>1</v>
      </c>
      <c r="M55">
        <v>0.55000000000000004</v>
      </c>
      <c r="N55">
        <v>0.55000000000000004</v>
      </c>
      <c r="O55">
        <v>0.55000000000000004</v>
      </c>
      <c r="P55">
        <v>0.55000000000000004</v>
      </c>
      <c r="Q55">
        <v>0.55000000000000004</v>
      </c>
      <c r="R55">
        <v>0.55000000000000004</v>
      </c>
      <c r="S55">
        <v>0.55000000000000004</v>
      </c>
      <c r="T55">
        <v>0.55000000000000004</v>
      </c>
      <c r="U55">
        <v>1</v>
      </c>
      <c r="V55">
        <v>0.2</v>
      </c>
      <c r="W55">
        <v>0.2</v>
      </c>
      <c r="X55">
        <v>0.2</v>
      </c>
      <c r="Y55">
        <v>0.2</v>
      </c>
      <c r="Z55">
        <v>0.2</v>
      </c>
      <c r="AA55">
        <v>0.2</v>
      </c>
      <c r="AB55">
        <v>0.2</v>
      </c>
      <c r="AC55">
        <v>0.2</v>
      </c>
      <c r="AD55">
        <v>0.15</v>
      </c>
      <c r="AE55">
        <v>0.15</v>
      </c>
      <c r="AF55">
        <v>0.15</v>
      </c>
      <c r="AG55">
        <v>0.15</v>
      </c>
      <c r="AH55">
        <v>0.15</v>
      </c>
      <c r="AI55">
        <v>0.15</v>
      </c>
      <c r="AJ55">
        <v>0.15</v>
      </c>
      <c r="AK55">
        <v>0.15</v>
      </c>
      <c r="AL55">
        <v>0.15</v>
      </c>
      <c r="AM55">
        <v>0.3</v>
      </c>
      <c r="AN55">
        <v>0.3</v>
      </c>
      <c r="AO55">
        <v>0.3</v>
      </c>
      <c r="AP55">
        <v>0.3</v>
      </c>
      <c r="AQ55">
        <v>0.3</v>
      </c>
      <c r="AR55">
        <v>0.3</v>
      </c>
      <c r="AS55">
        <v>0.3</v>
      </c>
      <c r="AT55">
        <v>0.3</v>
      </c>
      <c r="AU55">
        <v>0.3</v>
      </c>
      <c r="AV55">
        <v>0.5</v>
      </c>
      <c r="AW55">
        <v>0.5</v>
      </c>
      <c r="AX55">
        <v>0.5</v>
      </c>
      <c r="AY55">
        <v>0.5</v>
      </c>
      <c r="AZ55">
        <v>0.5</v>
      </c>
      <c r="BA55">
        <v>0.5</v>
      </c>
      <c r="BB55">
        <v>0.5</v>
      </c>
      <c r="BC55">
        <v>0.5</v>
      </c>
      <c r="BD55">
        <v>0.5</v>
      </c>
      <c r="BE55">
        <f t="shared" si="22"/>
        <v>0.96</v>
      </c>
      <c r="BF55">
        <f t="shared" si="22"/>
        <v>0.96</v>
      </c>
      <c r="BG55">
        <f t="shared" si="22"/>
        <v>0.96</v>
      </c>
      <c r="BH55">
        <f t="shared" si="22"/>
        <v>0.96</v>
      </c>
      <c r="BI55">
        <f t="shared" si="22"/>
        <v>0.96</v>
      </c>
      <c r="BJ55">
        <f t="shared" si="22"/>
        <v>0.96</v>
      </c>
      <c r="BK55">
        <f t="shared" si="22"/>
        <v>0.96</v>
      </c>
      <c r="BL55">
        <f t="shared" si="22"/>
        <v>0.96</v>
      </c>
      <c r="BM55">
        <f t="shared" si="22"/>
        <v>0.96</v>
      </c>
    </row>
    <row r="56" spans="1:65" x14ac:dyDescent="0.25">
      <c r="A56" t="s">
        <v>132</v>
      </c>
      <c r="B56" t="s">
        <v>133</v>
      </c>
      <c r="C56">
        <f>1+0.2*0.45</f>
        <v>1.0900000000000001</v>
      </c>
      <c r="D56">
        <f t="shared" ref="D56:K57" si="23">1+0.2*0.45</f>
        <v>1.0900000000000001</v>
      </c>
      <c r="E56">
        <f t="shared" si="23"/>
        <v>1.0900000000000001</v>
      </c>
      <c r="F56">
        <f t="shared" si="23"/>
        <v>1.0900000000000001</v>
      </c>
      <c r="G56">
        <f t="shared" si="23"/>
        <v>1.0900000000000001</v>
      </c>
      <c r="H56">
        <f t="shared" si="23"/>
        <v>1.0900000000000001</v>
      </c>
      <c r="I56">
        <f t="shared" si="23"/>
        <v>1.0900000000000001</v>
      </c>
      <c r="J56">
        <f t="shared" si="23"/>
        <v>1.0900000000000001</v>
      </c>
      <c r="K56">
        <f t="shared" si="23"/>
        <v>1.0900000000000001</v>
      </c>
      <c r="L56">
        <v>0.55000000000000004</v>
      </c>
      <c r="M56">
        <v>0.55000000000000004</v>
      </c>
      <c r="N56">
        <v>0.55000000000000004</v>
      </c>
      <c r="O56">
        <v>0.55000000000000004</v>
      </c>
      <c r="P56">
        <v>0.55000000000000004</v>
      </c>
      <c r="Q56">
        <v>0.55000000000000004</v>
      </c>
      <c r="R56">
        <v>0.55000000000000004</v>
      </c>
      <c r="S56">
        <v>1</v>
      </c>
      <c r="T56">
        <v>1</v>
      </c>
      <c r="U56">
        <v>0.2</v>
      </c>
      <c r="V56">
        <v>0.2</v>
      </c>
      <c r="W56">
        <v>0.2</v>
      </c>
      <c r="X56">
        <v>0.2</v>
      </c>
      <c r="Y56">
        <v>0.2</v>
      </c>
      <c r="Z56">
        <v>0.2</v>
      </c>
      <c r="AA56">
        <v>0.2</v>
      </c>
      <c r="AB56">
        <v>0.2</v>
      </c>
      <c r="AC56">
        <v>0.2</v>
      </c>
      <c r="AD56">
        <v>0.15</v>
      </c>
      <c r="AE56">
        <v>0.15</v>
      </c>
      <c r="AF56">
        <v>0.15</v>
      </c>
      <c r="AG56">
        <v>0.15</v>
      </c>
      <c r="AH56">
        <v>0.15</v>
      </c>
      <c r="AI56">
        <v>0.15</v>
      </c>
      <c r="AJ56">
        <v>0.15</v>
      </c>
      <c r="AK56">
        <v>0.15</v>
      </c>
      <c r="AL56">
        <v>0.15</v>
      </c>
      <c r="AM56">
        <v>0.3</v>
      </c>
      <c r="AN56">
        <v>0.3</v>
      </c>
      <c r="AO56">
        <v>0.3</v>
      </c>
      <c r="AP56">
        <v>0.3</v>
      </c>
      <c r="AQ56">
        <v>0.3</v>
      </c>
      <c r="AR56">
        <v>0.3</v>
      </c>
      <c r="AS56">
        <v>0.3</v>
      </c>
      <c r="AT56">
        <v>0.3</v>
      </c>
      <c r="AU56">
        <v>0.3</v>
      </c>
      <c r="AV56">
        <v>0.5</v>
      </c>
      <c r="AW56">
        <v>0.5</v>
      </c>
      <c r="AX56">
        <v>0.5</v>
      </c>
      <c r="AY56">
        <v>0.5</v>
      </c>
      <c r="AZ56">
        <v>0.5</v>
      </c>
      <c r="BA56">
        <v>0.5</v>
      </c>
      <c r="BB56">
        <v>0.5</v>
      </c>
      <c r="BC56">
        <v>1</v>
      </c>
      <c r="BD56">
        <v>1</v>
      </c>
      <c r="BE56">
        <f t="shared" si="22"/>
        <v>0.96</v>
      </c>
      <c r="BF56">
        <f t="shared" si="22"/>
        <v>0.96</v>
      </c>
      <c r="BG56">
        <f t="shared" si="22"/>
        <v>0.96</v>
      </c>
      <c r="BH56">
        <f t="shared" si="22"/>
        <v>0.96</v>
      </c>
      <c r="BI56">
        <f t="shared" si="22"/>
        <v>0.96</v>
      </c>
      <c r="BJ56">
        <f t="shared" si="22"/>
        <v>0.96</v>
      </c>
      <c r="BK56">
        <f t="shared" si="22"/>
        <v>0.96</v>
      </c>
      <c r="BL56">
        <f t="shared" si="22"/>
        <v>0.96</v>
      </c>
      <c r="BM56">
        <f t="shared" si="22"/>
        <v>0.96</v>
      </c>
    </row>
    <row r="57" spans="1:65" x14ac:dyDescent="0.25">
      <c r="A57" t="s">
        <v>134</v>
      </c>
      <c r="B57" t="s">
        <v>133</v>
      </c>
      <c r="C57">
        <f>1+0.2*0.45</f>
        <v>1.0900000000000001</v>
      </c>
      <c r="D57">
        <f t="shared" si="23"/>
        <v>1.0900000000000001</v>
      </c>
      <c r="E57">
        <f t="shared" si="23"/>
        <v>1.0900000000000001</v>
      </c>
      <c r="F57">
        <f t="shared" si="23"/>
        <v>1.0900000000000001</v>
      </c>
      <c r="G57">
        <f t="shared" si="23"/>
        <v>1.0900000000000001</v>
      </c>
      <c r="H57">
        <f t="shared" si="23"/>
        <v>1.0900000000000001</v>
      </c>
      <c r="I57">
        <f t="shared" si="23"/>
        <v>1.0900000000000001</v>
      </c>
      <c r="J57">
        <f t="shared" si="23"/>
        <v>1.0900000000000001</v>
      </c>
      <c r="K57">
        <f t="shared" si="23"/>
        <v>1.0900000000000001</v>
      </c>
      <c r="L57">
        <v>1</v>
      </c>
      <c r="M57">
        <v>0.55000000000000004</v>
      </c>
      <c r="N57">
        <v>0.55000000000000004</v>
      </c>
      <c r="O57">
        <v>0.55000000000000004</v>
      </c>
      <c r="P57">
        <v>0.55000000000000004</v>
      </c>
      <c r="Q57">
        <v>0.55000000000000004</v>
      </c>
      <c r="R57">
        <v>0.55000000000000004</v>
      </c>
      <c r="S57">
        <v>1</v>
      </c>
      <c r="T57">
        <v>1</v>
      </c>
      <c r="U57">
        <v>1</v>
      </c>
      <c r="V57">
        <v>0.2</v>
      </c>
      <c r="W57">
        <v>0.2</v>
      </c>
      <c r="X57">
        <v>0.2</v>
      </c>
      <c r="Y57">
        <v>0.2</v>
      </c>
      <c r="Z57">
        <v>0.2</v>
      </c>
      <c r="AA57">
        <v>0.2</v>
      </c>
      <c r="AB57">
        <v>0.2</v>
      </c>
      <c r="AC57">
        <v>0.2</v>
      </c>
      <c r="AD57">
        <v>0.15</v>
      </c>
      <c r="AE57">
        <v>0.15</v>
      </c>
      <c r="AF57">
        <v>0.15</v>
      </c>
      <c r="AG57">
        <v>0.15</v>
      </c>
      <c r="AH57">
        <v>0.15</v>
      </c>
      <c r="AI57">
        <v>0.15</v>
      </c>
      <c r="AJ57">
        <v>0.15</v>
      </c>
      <c r="AK57">
        <v>0.15</v>
      </c>
      <c r="AL57">
        <v>0.15</v>
      </c>
      <c r="AM57">
        <v>0.3</v>
      </c>
      <c r="AN57">
        <v>0.3</v>
      </c>
      <c r="AO57">
        <v>0.3</v>
      </c>
      <c r="AP57">
        <v>0.3</v>
      </c>
      <c r="AQ57">
        <v>0.3</v>
      </c>
      <c r="AR57">
        <v>0.3</v>
      </c>
      <c r="AS57">
        <v>0.3</v>
      </c>
      <c r="AT57">
        <v>0.3</v>
      </c>
      <c r="AU57">
        <v>0.3</v>
      </c>
      <c r="AV57">
        <v>0.5</v>
      </c>
      <c r="AW57">
        <v>0.5</v>
      </c>
      <c r="AX57">
        <v>0.5</v>
      </c>
      <c r="AY57">
        <v>0.5</v>
      </c>
      <c r="AZ57">
        <v>0.5</v>
      </c>
      <c r="BA57">
        <v>0.5</v>
      </c>
      <c r="BB57">
        <v>0.5</v>
      </c>
      <c r="BC57">
        <v>1</v>
      </c>
      <c r="BD57">
        <v>1</v>
      </c>
      <c r="BE57">
        <f t="shared" si="22"/>
        <v>0.96</v>
      </c>
      <c r="BF57">
        <f t="shared" si="22"/>
        <v>0.96</v>
      </c>
      <c r="BG57">
        <f t="shared" si="22"/>
        <v>0.96</v>
      </c>
      <c r="BH57">
        <f t="shared" si="22"/>
        <v>0.96</v>
      </c>
      <c r="BI57">
        <f t="shared" si="22"/>
        <v>0.96</v>
      </c>
      <c r="BJ57">
        <f t="shared" si="22"/>
        <v>0.96</v>
      </c>
      <c r="BK57">
        <f t="shared" si="22"/>
        <v>0.96</v>
      </c>
      <c r="BL57">
        <f t="shared" si="22"/>
        <v>0.96</v>
      </c>
      <c r="BM57">
        <f t="shared" si="22"/>
        <v>0.96</v>
      </c>
    </row>
    <row r="58" spans="1:65" x14ac:dyDescent="0.25">
      <c r="A58" t="s">
        <v>135</v>
      </c>
      <c r="B58" t="s">
        <v>127</v>
      </c>
      <c r="C58">
        <v>1</v>
      </c>
      <c r="D58">
        <f t="shared" ref="D58:K58" si="24">1+0.5*0.45</f>
        <v>1.2250000000000001</v>
      </c>
      <c r="E58">
        <f t="shared" si="24"/>
        <v>1.2250000000000001</v>
      </c>
      <c r="F58">
        <f t="shared" si="24"/>
        <v>1.2250000000000001</v>
      </c>
      <c r="G58">
        <f t="shared" si="24"/>
        <v>1.2250000000000001</v>
      </c>
      <c r="H58">
        <f t="shared" si="24"/>
        <v>1.2250000000000001</v>
      </c>
      <c r="I58">
        <f t="shared" si="24"/>
        <v>1.2250000000000001</v>
      </c>
      <c r="J58">
        <f t="shared" si="24"/>
        <v>1.2250000000000001</v>
      </c>
      <c r="K58">
        <f t="shared" si="24"/>
        <v>1.2250000000000001</v>
      </c>
      <c r="L58">
        <v>1</v>
      </c>
      <c r="M58">
        <v>0.55000000000000004</v>
      </c>
      <c r="N58">
        <v>0.55000000000000004</v>
      </c>
      <c r="O58">
        <v>0.55000000000000004</v>
      </c>
      <c r="P58">
        <v>0.55000000000000004</v>
      </c>
      <c r="Q58">
        <v>0.55000000000000004</v>
      </c>
      <c r="R58">
        <v>0.55000000000000004</v>
      </c>
      <c r="S58">
        <v>0.55000000000000004</v>
      </c>
      <c r="T58">
        <v>0.55000000000000004</v>
      </c>
      <c r="U58">
        <v>1</v>
      </c>
      <c r="V58">
        <v>0.2</v>
      </c>
      <c r="W58">
        <v>0.2</v>
      </c>
      <c r="X58">
        <v>0.2</v>
      </c>
      <c r="Y58">
        <v>0.2</v>
      </c>
      <c r="Z58">
        <v>0.2</v>
      </c>
      <c r="AA58">
        <v>0.2</v>
      </c>
      <c r="AB58">
        <v>0.2</v>
      </c>
      <c r="AC58">
        <v>0.2</v>
      </c>
      <c r="AD58">
        <v>0.15</v>
      </c>
      <c r="AE58">
        <v>0.15</v>
      </c>
      <c r="AF58">
        <v>0.15</v>
      </c>
      <c r="AG58">
        <v>0.15</v>
      </c>
      <c r="AH58">
        <v>0.15</v>
      </c>
      <c r="AI58">
        <v>0.15</v>
      </c>
      <c r="AJ58">
        <v>0.15</v>
      </c>
      <c r="AK58">
        <v>0.15</v>
      </c>
      <c r="AL58">
        <v>0.15</v>
      </c>
      <c r="AM58">
        <v>0.3</v>
      </c>
      <c r="AN58">
        <v>0.3</v>
      </c>
      <c r="AO58">
        <v>0.3</v>
      </c>
      <c r="AP58">
        <v>0.3</v>
      </c>
      <c r="AQ58">
        <v>0.3</v>
      </c>
      <c r="AR58">
        <v>0.3</v>
      </c>
      <c r="AS58">
        <v>0.3</v>
      </c>
      <c r="AT58">
        <v>0.3</v>
      </c>
      <c r="AU58">
        <v>0.3</v>
      </c>
      <c r="AV58">
        <v>0.5</v>
      </c>
      <c r="AW58">
        <v>0.5</v>
      </c>
      <c r="AX58">
        <v>0.5</v>
      </c>
      <c r="AY58">
        <v>0.5</v>
      </c>
      <c r="AZ58">
        <v>0.5</v>
      </c>
      <c r="BA58">
        <v>0.5</v>
      </c>
      <c r="BB58">
        <v>0.5</v>
      </c>
      <c r="BC58">
        <v>0.5</v>
      </c>
      <c r="BD58">
        <v>0.5</v>
      </c>
      <c r="BE58">
        <f t="shared" si="22"/>
        <v>0.96</v>
      </c>
      <c r="BF58">
        <f t="shared" si="22"/>
        <v>0.96</v>
      </c>
      <c r="BG58">
        <f t="shared" si="22"/>
        <v>0.96</v>
      </c>
      <c r="BH58">
        <f t="shared" si="22"/>
        <v>0.96</v>
      </c>
      <c r="BI58">
        <f t="shared" si="22"/>
        <v>0.96</v>
      </c>
      <c r="BJ58">
        <f t="shared" si="22"/>
        <v>0.96</v>
      </c>
      <c r="BK58">
        <f t="shared" si="22"/>
        <v>0.96</v>
      </c>
      <c r="BL58">
        <f t="shared" si="22"/>
        <v>0.96</v>
      </c>
      <c r="BM58">
        <f t="shared" si="22"/>
        <v>0.96</v>
      </c>
    </row>
    <row r="59" spans="1:65" x14ac:dyDescent="0.25">
      <c r="A59" t="s">
        <v>138</v>
      </c>
      <c r="B59" t="s">
        <v>127</v>
      </c>
      <c r="C59">
        <v>1</v>
      </c>
      <c r="D59">
        <f>1+0.5*0.32</f>
        <v>1.1599999999999999</v>
      </c>
      <c r="E59">
        <f t="shared" ref="E59:K61" si="25">1+0.5*0.45</f>
        <v>1.2250000000000001</v>
      </c>
      <c r="F59">
        <f t="shared" si="25"/>
        <v>1.2250000000000001</v>
      </c>
      <c r="G59">
        <f t="shared" si="25"/>
        <v>1.2250000000000001</v>
      </c>
      <c r="H59">
        <f t="shared" si="25"/>
        <v>1.2250000000000001</v>
      </c>
      <c r="I59">
        <f t="shared" si="25"/>
        <v>1.2250000000000001</v>
      </c>
      <c r="J59">
        <f t="shared" si="25"/>
        <v>1.2250000000000001</v>
      </c>
      <c r="K59">
        <f t="shared" si="25"/>
        <v>1.2250000000000001</v>
      </c>
      <c r="L59">
        <v>1</v>
      </c>
      <c r="M59">
        <f>1-0.32</f>
        <v>0.67999999999999994</v>
      </c>
      <c r="N59">
        <v>0.55000000000000004</v>
      </c>
      <c r="O59">
        <v>0.55000000000000004</v>
      </c>
      <c r="P59">
        <v>0.55000000000000004</v>
      </c>
      <c r="Q59">
        <v>0.55000000000000004</v>
      </c>
      <c r="R59">
        <v>0.55000000000000004</v>
      </c>
      <c r="S59">
        <v>0.55000000000000004</v>
      </c>
      <c r="T59">
        <v>0.55000000000000004</v>
      </c>
      <c r="U59">
        <v>1</v>
      </c>
      <c r="V59">
        <f>1-0.58</f>
        <v>0.42000000000000004</v>
      </c>
      <c r="W59">
        <v>0.2</v>
      </c>
      <c r="X59">
        <v>0.2</v>
      </c>
      <c r="Y59">
        <v>0.2</v>
      </c>
      <c r="Z59">
        <v>0.2</v>
      </c>
      <c r="AA59">
        <v>0.2</v>
      </c>
      <c r="AB59">
        <v>0.2</v>
      </c>
      <c r="AC59">
        <v>0.2</v>
      </c>
      <c r="AD59">
        <v>0.15</v>
      </c>
      <c r="AE59">
        <v>0.15</v>
      </c>
      <c r="AF59">
        <v>0.15</v>
      </c>
      <c r="AG59">
        <v>0.15</v>
      </c>
      <c r="AH59">
        <v>0.15</v>
      </c>
      <c r="AI59">
        <v>0.15</v>
      </c>
      <c r="AJ59">
        <v>0.15</v>
      </c>
      <c r="AK59">
        <v>0.15</v>
      </c>
      <c r="AL59">
        <v>0.15</v>
      </c>
      <c r="AM59">
        <v>0.3</v>
      </c>
      <c r="AN59">
        <v>0.3</v>
      </c>
      <c r="AO59">
        <v>0.3</v>
      </c>
      <c r="AP59">
        <v>0.3</v>
      </c>
      <c r="AQ59">
        <v>0.3</v>
      </c>
      <c r="AR59">
        <v>0.3</v>
      </c>
      <c r="AS59">
        <v>0.3</v>
      </c>
      <c r="AT59">
        <v>0.3</v>
      </c>
      <c r="AU59">
        <v>0.3</v>
      </c>
      <c r="AV59">
        <v>0.5</v>
      </c>
      <c r="AW59">
        <v>0.5</v>
      </c>
      <c r="AX59">
        <v>0.5</v>
      </c>
      <c r="AY59">
        <v>0.5</v>
      </c>
      <c r="AZ59">
        <v>0.5</v>
      </c>
      <c r="BA59">
        <v>0.5</v>
      </c>
      <c r="BB59">
        <v>0.5</v>
      </c>
      <c r="BC59">
        <v>0.5</v>
      </c>
      <c r="BD59">
        <v>0.5</v>
      </c>
      <c r="BE59">
        <f t="shared" si="22"/>
        <v>0.96</v>
      </c>
      <c r="BF59">
        <f t="shared" si="22"/>
        <v>0.96</v>
      </c>
      <c r="BG59">
        <f t="shared" si="22"/>
        <v>0.96</v>
      </c>
      <c r="BH59">
        <f t="shared" si="22"/>
        <v>0.96</v>
      </c>
      <c r="BI59">
        <f t="shared" si="22"/>
        <v>0.96</v>
      </c>
      <c r="BJ59">
        <f t="shared" si="22"/>
        <v>0.96</v>
      </c>
      <c r="BK59">
        <f t="shared" si="22"/>
        <v>0.96</v>
      </c>
      <c r="BL59">
        <f t="shared" si="22"/>
        <v>0.96</v>
      </c>
      <c r="BM59">
        <f t="shared" si="22"/>
        <v>0.96</v>
      </c>
    </row>
    <row r="60" spans="1:65" x14ac:dyDescent="0.25">
      <c r="A60" t="s">
        <v>136</v>
      </c>
      <c r="B60" t="s">
        <v>127</v>
      </c>
      <c r="C60">
        <v>1</v>
      </c>
      <c r="D60">
        <f>1+0.5*0.32</f>
        <v>1.1599999999999999</v>
      </c>
      <c r="E60">
        <f t="shared" si="25"/>
        <v>1.2250000000000001</v>
      </c>
      <c r="F60">
        <f t="shared" si="25"/>
        <v>1.2250000000000001</v>
      </c>
      <c r="G60">
        <f t="shared" si="25"/>
        <v>1.2250000000000001</v>
      </c>
      <c r="H60">
        <f t="shared" si="25"/>
        <v>1.2250000000000001</v>
      </c>
      <c r="I60">
        <f t="shared" si="25"/>
        <v>1.2250000000000001</v>
      </c>
      <c r="J60">
        <f t="shared" si="25"/>
        <v>1.2250000000000001</v>
      </c>
      <c r="K60">
        <f t="shared" si="25"/>
        <v>1.2250000000000001</v>
      </c>
      <c r="L60">
        <v>1</v>
      </c>
      <c r="M60">
        <f>1-0.32</f>
        <v>0.67999999999999994</v>
      </c>
      <c r="N60">
        <v>0.55000000000000004</v>
      </c>
      <c r="O60">
        <v>0.55000000000000004</v>
      </c>
      <c r="P60">
        <v>0.55000000000000004</v>
      </c>
      <c r="Q60">
        <v>0.55000000000000004</v>
      </c>
      <c r="R60">
        <v>0.55000000000000004</v>
      </c>
      <c r="S60">
        <v>0.55000000000000004</v>
      </c>
      <c r="T60">
        <v>0.55000000000000004</v>
      </c>
      <c r="U60">
        <v>1</v>
      </c>
      <c r="V60">
        <f>1-0.58</f>
        <v>0.42000000000000004</v>
      </c>
      <c r="W60">
        <v>0.2</v>
      </c>
      <c r="X60">
        <v>0.2</v>
      </c>
      <c r="Y60">
        <v>0.2</v>
      </c>
      <c r="Z60">
        <v>0.2</v>
      </c>
      <c r="AA60">
        <v>0.2</v>
      </c>
      <c r="AB60">
        <v>0.2</v>
      </c>
      <c r="AC60">
        <v>0.2</v>
      </c>
      <c r="AD60">
        <v>0.15</v>
      </c>
      <c r="AE60">
        <v>0.15</v>
      </c>
      <c r="AF60">
        <v>0.15</v>
      </c>
      <c r="AG60">
        <v>0.15</v>
      </c>
      <c r="AH60">
        <v>0.15</v>
      </c>
      <c r="AI60">
        <v>0.15</v>
      </c>
      <c r="AJ60">
        <v>0.15</v>
      </c>
      <c r="AK60">
        <v>0.15</v>
      </c>
      <c r="AL60">
        <v>0.15</v>
      </c>
      <c r="AM60">
        <v>1</v>
      </c>
      <c r="AN60">
        <v>0.5</v>
      </c>
      <c r="AO60">
        <v>0.3</v>
      </c>
      <c r="AP60">
        <v>0.3</v>
      </c>
      <c r="AQ60">
        <v>0.3</v>
      </c>
      <c r="AR60">
        <v>0.3</v>
      </c>
      <c r="AS60">
        <v>0.3</v>
      </c>
      <c r="AT60">
        <v>0.3</v>
      </c>
      <c r="AU60">
        <v>0.3</v>
      </c>
      <c r="AV60">
        <v>1</v>
      </c>
      <c r="AW60">
        <f>1-0.36</f>
        <v>0.64</v>
      </c>
      <c r="AX60">
        <v>0.5</v>
      </c>
      <c r="AY60">
        <v>0.5</v>
      </c>
      <c r="AZ60">
        <v>0.5</v>
      </c>
      <c r="BA60">
        <v>0.5</v>
      </c>
      <c r="BB60">
        <v>0.5</v>
      </c>
      <c r="BC60">
        <v>0.5</v>
      </c>
      <c r="BD60">
        <v>0.5</v>
      </c>
      <c r="BE60">
        <f t="shared" si="22"/>
        <v>0.96</v>
      </c>
      <c r="BF60">
        <f t="shared" si="22"/>
        <v>0.96</v>
      </c>
      <c r="BG60">
        <f t="shared" si="22"/>
        <v>0.96</v>
      </c>
      <c r="BH60">
        <f t="shared" si="22"/>
        <v>0.96</v>
      </c>
      <c r="BI60">
        <f t="shared" si="22"/>
        <v>0.96</v>
      </c>
      <c r="BJ60">
        <f t="shared" si="22"/>
        <v>0.96</v>
      </c>
      <c r="BK60">
        <f t="shared" si="22"/>
        <v>0.96</v>
      </c>
      <c r="BL60">
        <f t="shared" si="22"/>
        <v>0.96</v>
      </c>
      <c r="BM60">
        <f t="shared" si="22"/>
        <v>0.96</v>
      </c>
    </row>
    <row r="61" spans="1:65" x14ac:dyDescent="0.25">
      <c r="A61" t="s">
        <v>137</v>
      </c>
      <c r="B61" t="s">
        <v>127</v>
      </c>
      <c r="C61">
        <v>1</v>
      </c>
      <c r="D61">
        <f>1+0.5*0.32</f>
        <v>1.1599999999999999</v>
      </c>
      <c r="E61">
        <f t="shared" si="25"/>
        <v>1.2250000000000001</v>
      </c>
      <c r="F61">
        <f t="shared" si="25"/>
        <v>1.2250000000000001</v>
      </c>
      <c r="G61">
        <f t="shared" si="25"/>
        <v>1.2250000000000001</v>
      </c>
      <c r="H61">
        <f t="shared" si="25"/>
        <v>1.2250000000000001</v>
      </c>
      <c r="I61">
        <f t="shared" si="25"/>
        <v>1.2250000000000001</v>
      </c>
      <c r="J61">
        <f t="shared" si="25"/>
        <v>1.2250000000000001</v>
      </c>
      <c r="K61">
        <f t="shared" si="25"/>
        <v>1.2250000000000001</v>
      </c>
      <c r="L61">
        <v>1</v>
      </c>
      <c r="M61">
        <f>1-0.32</f>
        <v>0.67999999999999994</v>
      </c>
      <c r="N61">
        <v>0.55000000000000004</v>
      </c>
      <c r="O61">
        <v>0.55000000000000004</v>
      </c>
      <c r="P61">
        <v>0.55000000000000004</v>
      </c>
      <c r="Q61">
        <v>0.55000000000000004</v>
      </c>
      <c r="R61">
        <v>0.55000000000000004</v>
      </c>
      <c r="S61">
        <v>0.55000000000000004</v>
      </c>
      <c r="T61">
        <v>0.55000000000000004</v>
      </c>
      <c r="U61">
        <v>1</v>
      </c>
      <c r="V61">
        <f>1-0.58</f>
        <v>0.42000000000000004</v>
      </c>
      <c r="W61">
        <v>0.2</v>
      </c>
      <c r="X61">
        <v>0.2</v>
      </c>
      <c r="Y61">
        <v>0.2</v>
      </c>
      <c r="Z61">
        <v>0.2</v>
      </c>
      <c r="AA61">
        <v>0.2</v>
      </c>
      <c r="AB61">
        <v>0.2</v>
      </c>
      <c r="AC61">
        <v>0.2</v>
      </c>
      <c r="AD61">
        <v>0.15</v>
      </c>
      <c r="AE61">
        <v>0.15</v>
      </c>
      <c r="AF61">
        <v>0.15</v>
      </c>
      <c r="AG61">
        <v>0.15</v>
      </c>
      <c r="AH61">
        <v>0.15</v>
      </c>
      <c r="AI61">
        <v>0.15</v>
      </c>
      <c r="AJ61">
        <v>0.15</v>
      </c>
      <c r="AK61">
        <v>0.15</v>
      </c>
      <c r="AL61">
        <v>0.15</v>
      </c>
      <c r="AM61">
        <v>1</v>
      </c>
      <c r="AN61">
        <v>1</v>
      </c>
      <c r="AO61">
        <v>0.5</v>
      </c>
      <c r="AP61">
        <v>0.3</v>
      </c>
      <c r="AQ61">
        <v>0.3</v>
      </c>
      <c r="AR61">
        <v>0.3</v>
      </c>
      <c r="AS61">
        <v>0.3</v>
      </c>
      <c r="AT61">
        <v>0.3</v>
      </c>
      <c r="AU61">
        <v>0.3</v>
      </c>
      <c r="AV61">
        <v>1</v>
      </c>
      <c r="AW61">
        <v>1</v>
      </c>
      <c r="AX61">
        <f>1-0.36</f>
        <v>0.64</v>
      </c>
      <c r="AY61">
        <v>0.5</v>
      </c>
      <c r="AZ61">
        <v>0.5</v>
      </c>
      <c r="BA61">
        <v>0.5</v>
      </c>
      <c r="BB61">
        <v>0.5</v>
      </c>
      <c r="BC61">
        <v>0.5</v>
      </c>
      <c r="BD61">
        <v>0.5</v>
      </c>
      <c r="BE61">
        <f t="shared" si="22"/>
        <v>0.96</v>
      </c>
      <c r="BF61">
        <f t="shared" si="22"/>
        <v>0.96</v>
      </c>
      <c r="BG61">
        <f t="shared" si="22"/>
        <v>0.96</v>
      </c>
      <c r="BH61">
        <f t="shared" si="22"/>
        <v>0.96</v>
      </c>
      <c r="BI61">
        <f t="shared" si="22"/>
        <v>0.96</v>
      </c>
      <c r="BJ61">
        <f t="shared" si="22"/>
        <v>0.96</v>
      </c>
      <c r="BK61">
        <f t="shared" si="22"/>
        <v>0.96</v>
      </c>
      <c r="BL61">
        <f t="shared" si="22"/>
        <v>0.96</v>
      </c>
      <c r="BM61">
        <f t="shared" si="22"/>
        <v>0.96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MeasureInputs_12mrt2020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2020-03-12T14:04:37Z</dcterms:created>
  <dcterms:modified xsi:type="dcterms:W3CDTF">2020-04-21T07:58:54Z</dcterms:modified>
</cp:coreProperties>
</file>